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95" yWindow="450" windowWidth="21990" windowHeight="11730" activeTab="2"/>
  </bookViews>
  <sheets>
    <sheet name="Firmware" sheetId="4" r:id="rId1"/>
    <sheet name="シーケンス" sheetId="1" r:id="rId2"/>
    <sheet name="コンフィグ" sheetId="2" r:id="rId3"/>
    <sheet name="CAL" sheetId="3" r:id="rId4"/>
  </sheets>
  <calcPr calcId="145621"/>
</workbook>
</file>

<file path=xl/calcChain.xml><?xml version="1.0" encoding="utf-8"?>
<calcChain xmlns="http://schemas.openxmlformats.org/spreadsheetml/2006/main">
  <c r="AB27" i="2" l="1"/>
  <c r="AA27" i="2"/>
  <c r="Z27" i="2"/>
  <c r="AC27" i="2" s="1"/>
  <c r="AC26" i="2"/>
  <c r="AB26" i="2"/>
  <c r="AA26" i="2"/>
  <c r="Z26" i="2"/>
  <c r="AC25" i="2"/>
  <c r="AB25" i="2"/>
  <c r="AA25" i="2"/>
  <c r="Z25" i="2"/>
  <c r="AB24" i="2"/>
  <c r="AA24" i="2"/>
  <c r="Z24" i="2"/>
  <c r="AC24" i="2" s="1"/>
  <c r="AB23" i="2"/>
  <c r="AC23" i="2" s="1"/>
  <c r="AA23" i="2"/>
  <c r="Z23" i="2"/>
  <c r="Z22" i="2"/>
  <c r="AB21" i="2"/>
  <c r="AA21" i="2"/>
  <c r="Z21" i="2"/>
  <c r="AC21" i="2" s="1"/>
  <c r="AB20" i="2"/>
  <c r="AA20" i="2"/>
  <c r="Z20" i="2"/>
  <c r="AC20" i="2" s="1"/>
  <c r="AB19" i="2"/>
  <c r="AA19" i="2"/>
  <c r="Z19" i="2"/>
  <c r="AC19" i="2" s="1"/>
  <c r="AB18" i="2"/>
  <c r="AA18" i="2"/>
  <c r="Z18" i="2"/>
  <c r="AC18" i="2" s="1"/>
  <c r="AC17" i="2"/>
  <c r="AB17" i="2"/>
  <c r="AA17" i="2"/>
  <c r="Z17" i="2"/>
  <c r="AB16" i="2"/>
  <c r="AA16" i="2"/>
  <c r="Z16" i="2"/>
  <c r="AC16" i="2" s="1"/>
  <c r="AC15" i="2"/>
  <c r="AB15" i="2"/>
  <c r="AA15" i="2"/>
  <c r="Z15" i="2"/>
  <c r="AA14" i="2"/>
  <c r="Z14" i="2"/>
  <c r="AC13" i="2"/>
  <c r="AB13" i="2"/>
  <c r="AA13" i="2"/>
  <c r="Z13" i="2"/>
  <c r="AB12" i="2"/>
  <c r="AA12" i="2"/>
  <c r="Z12" i="2"/>
  <c r="AC12" i="2" s="1"/>
  <c r="AB11" i="2"/>
  <c r="AA11" i="2"/>
  <c r="AC11" i="2" s="1"/>
  <c r="Z11" i="2"/>
  <c r="AC10" i="2"/>
  <c r="AB10" i="2"/>
  <c r="AA10" i="2"/>
  <c r="Z10" i="2"/>
  <c r="AB9" i="2"/>
  <c r="AA9" i="2"/>
  <c r="Z9" i="2"/>
  <c r="AC9" i="2" s="1"/>
  <c r="AA8" i="2"/>
  <c r="Z8" i="2"/>
  <c r="AB7" i="2"/>
  <c r="AA7" i="2"/>
  <c r="Z7" i="2"/>
  <c r="AC7" i="2" s="1"/>
  <c r="AA6" i="2"/>
  <c r="Z6" i="2"/>
  <c r="AC5" i="2"/>
  <c r="AB5" i="2"/>
  <c r="AA5" i="2"/>
  <c r="Z5" i="2"/>
  <c r="X27" i="2"/>
  <c r="W27" i="2"/>
  <c r="V27" i="2"/>
  <c r="U27" i="2"/>
  <c r="T27" i="2"/>
  <c r="S27" i="2"/>
  <c r="R27" i="2"/>
  <c r="Q27" i="2"/>
  <c r="P27" i="2"/>
  <c r="O27" i="2"/>
  <c r="X26" i="2"/>
  <c r="W26" i="2"/>
  <c r="V26" i="2"/>
  <c r="U26" i="2"/>
  <c r="T26" i="2"/>
  <c r="S26" i="2"/>
  <c r="R26" i="2"/>
  <c r="Q26" i="2"/>
  <c r="P26" i="2"/>
  <c r="O26" i="2"/>
  <c r="X25" i="2"/>
  <c r="W25" i="2"/>
  <c r="V25" i="2"/>
  <c r="U25" i="2"/>
  <c r="T25" i="2"/>
  <c r="S25" i="2"/>
  <c r="R25" i="2"/>
  <c r="Q25" i="2"/>
  <c r="P25" i="2"/>
  <c r="O25" i="2"/>
  <c r="X24" i="2"/>
  <c r="W24" i="2"/>
  <c r="V24" i="2"/>
  <c r="U24" i="2"/>
  <c r="T24" i="2"/>
  <c r="S24" i="2"/>
  <c r="R24" i="2"/>
  <c r="Q24" i="2"/>
  <c r="P24" i="2"/>
  <c r="O24" i="2"/>
  <c r="X23" i="2"/>
  <c r="W23" i="2"/>
  <c r="V23" i="2"/>
  <c r="U23" i="2"/>
  <c r="T23" i="2"/>
  <c r="S23" i="2"/>
  <c r="R23" i="2"/>
  <c r="Q23" i="2"/>
  <c r="P23" i="2"/>
  <c r="O23" i="2"/>
  <c r="X22" i="2"/>
  <c r="AB22" i="2" s="1"/>
  <c r="W22" i="2"/>
  <c r="V22" i="2"/>
  <c r="U22" i="2"/>
  <c r="T22" i="2"/>
  <c r="S22" i="2"/>
  <c r="R22" i="2"/>
  <c r="AA22" i="2" s="1"/>
  <c r="Q22" i="2"/>
  <c r="P22" i="2"/>
  <c r="O22" i="2"/>
  <c r="X21" i="2"/>
  <c r="W21" i="2"/>
  <c r="V21" i="2"/>
  <c r="U21" i="2"/>
  <c r="T21" i="2"/>
  <c r="S21" i="2"/>
  <c r="R21" i="2"/>
  <c r="Q21" i="2"/>
  <c r="P21" i="2"/>
  <c r="O21" i="2"/>
  <c r="X20" i="2"/>
  <c r="W20" i="2"/>
  <c r="V20" i="2"/>
  <c r="U20" i="2"/>
  <c r="T20" i="2"/>
  <c r="S20" i="2"/>
  <c r="R20" i="2"/>
  <c r="Q20" i="2"/>
  <c r="P20" i="2"/>
  <c r="O20" i="2"/>
  <c r="X19" i="2"/>
  <c r="W19" i="2"/>
  <c r="V19" i="2"/>
  <c r="U19" i="2"/>
  <c r="T19" i="2"/>
  <c r="S19" i="2"/>
  <c r="R19" i="2"/>
  <c r="Q19" i="2"/>
  <c r="P19" i="2"/>
  <c r="O19" i="2"/>
  <c r="X18" i="2"/>
  <c r="W18" i="2"/>
  <c r="V18" i="2"/>
  <c r="U18" i="2"/>
  <c r="T18" i="2"/>
  <c r="S18" i="2"/>
  <c r="R18" i="2"/>
  <c r="Q18" i="2"/>
  <c r="P18" i="2"/>
  <c r="O18" i="2"/>
  <c r="X17" i="2"/>
  <c r="W17" i="2"/>
  <c r="V17" i="2"/>
  <c r="U17" i="2"/>
  <c r="T17" i="2"/>
  <c r="S17" i="2"/>
  <c r="R17" i="2"/>
  <c r="Q17" i="2"/>
  <c r="P17" i="2"/>
  <c r="O17" i="2"/>
  <c r="X16" i="2"/>
  <c r="W16" i="2"/>
  <c r="V16" i="2"/>
  <c r="U16" i="2"/>
  <c r="T16" i="2"/>
  <c r="S16" i="2"/>
  <c r="R16" i="2"/>
  <c r="Q16" i="2"/>
  <c r="P16" i="2"/>
  <c r="O16" i="2"/>
  <c r="X15" i="2"/>
  <c r="W15" i="2"/>
  <c r="V15" i="2"/>
  <c r="U15" i="2"/>
  <c r="T15" i="2"/>
  <c r="S15" i="2"/>
  <c r="R15" i="2"/>
  <c r="Q15" i="2"/>
  <c r="P15" i="2"/>
  <c r="O15" i="2"/>
  <c r="X14" i="2"/>
  <c r="W14" i="2"/>
  <c r="V14" i="2"/>
  <c r="AB14" i="2" s="1"/>
  <c r="U14" i="2"/>
  <c r="T14" i="2"/>
  <c r="S14" i="2"/>
  <c r="R14" i="2"/>
  <c r="Q14" i="2"/>
  <c r="P14" i="2"/>
  <c r="O14" i="2"/>
  <c r="X13" i="2"/>
  <c r="W13" i="2"/>
  <c r="V13" i="2"/>
  <c r="U13" i="2"/>
  <c r="T13" i="2"/>
  <c r="S13" i="2"/>
  <c r="R13" i="2"/>
  <c r="Q13" i="2"/>
  <c r="P13" i="2"/>
  <c r="O13" i="2"/>
  <c r="X12" i="2"/>
  <c r="W12" i="2"/>
  <c r="V12" i="2"/>
  <c r="U12" i="2"/>
  <c r="T12" i="2"/>
  <c r="S12" i="2"/>
  <c r="R12" i="2"/>
  <c r="Q12" i="2"/>
  <c r="P12" i="2"/>
  <c r="O12" i="2"/>
  <c r="X11" i="2"/>
  <c r="W11" i="2"/>
  <c r="V11" i="2"/>
  <c r="U11" i="2"/>
  <c r="T11" i="2"/>
  <c r="S11" i="2"/>
  <c r="R11" i="2"/>
  <c r="Q11" i="2"/>
  <c r="P11" i="2"/>
  <c r="O11" i="2"/>
  <c r="X10" i="2"/>
  <c r="W10" i="2"/>
  <c r="V10" i="2"/>
  <c r="U10" i="2"/>
  <c r="T10" i="2"/>
  <c r="S10" i="2"/>
  <c r="R10" i="2"/>
  <c r="Q10" i="2"/>
  <c r="P10" i="2"/>
  <c r="O10" i="2"/>
  <c r="X9" i="2"/>
  <c r="W9" i="2"/>
  <c r="V9" i="2"/>
  <c r="U9" i="2"/>
  <c r="T9" i="2"/>
  <c r="S9" i="2"/>
  <c r="R9" i="2"/>
  <c r="Q9" i="2"/>
  <c r="P9" i="2"/>
  <c r="O9" i="2"/>
  <c r="X8" i="2"/>
  <c r="W8" i="2"/>
  <c r="V8" i="2"/>
  <c r="U8" i="2"/>
  <c r="T8" i="2"/>
  <c r="S8" i="2"/>
  <c r="R8" i="2"/>
  <c r="Q8" i="2"/>
  <c r="P8" i="2"/>
  <c r="O8" i="2"/>
  <c r="X7" i="2"/>
  <c r="W7" i="2"/>
  <c r="V7" i="2"/>
  <c r="U7" i="2"/>
  <c r="T7" i="2"/>
  <c r="S7" i="2"/>
  <c r="R7" i="2"/>
  <c r="Q7" i="2"/>
  <c r="P7" i="2"/>
  <c r="O7" i="2"/>
  <c r="X6" i="2"/>
  <c r="W6" i="2"/>
  <c r="V6" i="2"/>
  <c r="AB6" i="2" s="1"/>
  <c r="AC6" i="2" s="1"/>
  <c r="U6" i="2"/>
  <c r="T6" i="2"/>
  <c r="S6" i="2"/>
  <c r="R6" i="2"/>
  <c r="Q6" i="2"/>
  <c r="P6" i="2"/>
  <c r="O6" i="2"/>
  <c r="X5" i="2"/>
  <c r="W5" i="2"/>
  <c r="V5" i="2"/>
  <c r="U5" i="2"/>
  <c r="T5" i="2"/>
  <c r="S5" i="2"/>
  <c r="R5" i="2"/>
  <c r="Q5" i="2"/>
  <c r="P5" i="2"/>
  <c r="O5" i="2"/>
  <c r="AC14" i="2" l="1"/>
  <c r="AB8" i="2"/>
  <c r="AC8" i="2"/>
  <c r="AC22" i="2"/>
  <c r="D27" i="3"/>
  <c r="C27" i="3"/>
  <c r="E27" i="3"/>
  <c r="F27" i="3"/>
  <c r="G27" i="3"/>
  <c r="G34" i="3" s="1"/>
  <c r="D32" i="3"/>
  <c r="D31" i="3"/>
  <c r="D30" i="3"/>
  <c r="D29" i="3"/>
  <c r="D28" i="3"/>
  <c r="C32" i="3"/>
  <c r="C31" i="3"/>
  <c r="C30" i="3"/>
  <c r="C29" i="3"/>
  <c r="C28" i="3"/>
  <c r="E32" i="3"/>
  <c r="E31" i="3"/>
  <c r="E30" i="3"/>
  <c r="E29" i="3"/>
  <c r="E28" i="3"/>
  <c r="F32" i="3"/>
  <c r="F31" i="3"/>
  <c r="F30" i="3"/>
  <c r="F29" i="3"/>
  <c r="F28" i="3"/>
  <c r="G32" i="3"/>
  <c r="G31" i="3"/>
  <c r="G30" i="3"/>
  <c r="G29" i="3"/>
  <c r="G28" i="3"/>
  <c r="F34" i="3" l="1"/>
  <c r="E34" i="3"/>
  <c r="D34" i="3"/>
  <c r="C34" i="3"/>
</calcChain>
</file>

<file path=xl/sharedStrings.xml><?xml version="1.0" encoding="utf-8"?>
<sst xmlns="http://schemas.openxmlformats.org/spreadsheetml/2006/main" count="701" uniqueCount="189">
  <si>
    <t>名称</t>
    <rPh sb="0" eb="2">
      <t>メイショウ</t>
    </rPh>
    <phoneticPr fontId="1"/>
  </si>
  <si>
    <t>FLOWER</t>
    <phoneticPr fontId="1"/>
  </si>
  <si>
    <t>SNAKE</t>
    <phoneticPr fontId="1"/>
  </si>
  <si>
    <t>CLOSER</t>
    <phoneticPr fontId="1"/>
  </si>
  <si>
    <t>SPR</t>
    <phoneticPr fontId="1"/>
  </si>
  <si>
    <t>CTR</t>
    <phoneticPr fontId="1"/>
  </si>
  <si>
    <t xml:space="preserve">STARTUP                </t>
  </si>
  <si>
    <t xml:space="preserve">CHECK SEQUENCE         </t>
  </si>
  <si>
    <t xml:space="preserve">CHECK SER NO           </t>
  </si>
  <si>
    <t xml:space="preserve">CHECK REGION           </t>
  </si>
  <si>
    <t xml:space="preserve">CHECK PRODUCT LOG      </t>
  </si>
  <si>
    <t xml:space="preserve">CHECK LAST PROCESS     </t>
  </si>
  <si>
    <t xml:space="preserve">CHECK IMPORT VERSION   </t>
  </si>
  <si>
    <t xml:space="preserve">CHECK PREINSTALL VERSION_x000D_
CHECK NOT PREINSTALLED" </t>
  </si>
  <si>
    <t xml:space="preserve">CHECK NOT EXIST AGING  </t>
  </si>
  <si>
    <t xml:space="preserve">CHECK CAL FLAG         </t>
  </si>
  <si>
    <t xml:space="preserve">CHECK 3D VOLUME        </t>
  </si>
  <si>
    <t xml:space="preserve">CLEAR RFU NOR          </t>
  </si>
  <si>
    <t xml:space="preserve">CHECK RFU NOR          </t>
  </si>
  <si>
    <t xml:space="preserve">VALIDATE SIGN          </t>
  </si>
  <si>
    <t xml:space="preserve">CHECK BLANK SD         </t>
  </si>
  <si>
    <t xml:space="preserve">CHECK PREINSTALL SD    </t>
  </si>
  <si>
    <t xml:space="preserve">CHECK NOT INSERT SD    </t>
  </si>
  <si>
    <t xml:space="preserve">CHECK SD SIZE          </t>
  </si>
  <si>
    <t xml:space="preserve">CHECK TP ACCURACY      </t>
  </si>
  <si>
    <t xml:space="preserve">CHECK FIRSTLAUNCH FLAG </t>
  </si>
  <si>
    <t xml:space="preserve">WRITE OK LOG           </t>
  </si>
  <si>
    <t xml:space="preserve">DISPLAY QRCODE         </t>
  </si>
  <si>
    <t>○</t>
    <phoneticPr fontId="1"/>
  </si>
  <si>
    <t>×</t>
    <phoneticPr fontId="1"/>
  </si>
  <si>
    <t>備考</t>
    <rPh sb="0" eb="2">
      <t>ビコウ</t>
    </rPh>
    <phoneticPr fontId="1"/>
  </si>
  <si>
    <t>○</t>
    <phoneticPr fontId="1"/>
  </si>
  <si>
    <t>○</t>
    <phoneticPr fontId="1"/>
  </si>
  <si>
    <t xml:space="preserve">CpuBoard           </t>
  </si>
  <si>
    <t xml:space="preserve">SlidePad           </t>
  </si>
  <si>
    <t xml:space="preserve">LcdAndKey          </t>
  </si>
  <si>
    <t xml:space="preserve">TpCal              </t>
  </si>
  <si>
    <t xml:space="preserve">Interface          </t>
  </si>
  <si>
    <t xml:space="preserve">Aging              </t>
  </si>
  <si>
    <t xml:space="preserve">Wireless           </t>
  </si>
  <si>
    <t xml:space="preserve">Shock              </t>
  </si>
  <si>
    <t xml:space="preserve">Acc                </t>
  </si>
  <si>
    <t xml:space="preserve">Mic                </t>
  </si>
  <si>
    <t xml:space="preserve">Gyroscope          </t>
  </si>
  <si>
    <t xml:space="preserve">Parallax           </t>
  </si>
  <si>
    <t xml:space="preserve">Ocam               </t>
  </si>
  <si>
    <t xml:space="preserve">Icam               </t>
  </si>
  <si>
    <t xml:space="preserve">Sign               </t>
  </si>
  <si>
    <t xml:space="preserve">Import             </t>
  </si>
  <si>
    <t xml:space="preserve">ProcCheck          </t>
  </si>
  <si>
    <t xml:space="preserve">SpAndTp            </t>
  </si>
  <si>
    <t xml:space="preserve">WlAudio            </t>
  </si>
  <si>
    <t xml:space="preserve">CamCapture         </t>
  </si>
  <si>
    <t xml:space="preserve">CamAndIf           </t>
  </si>
  <si>
    <t xml:space="preserve">Import Program Ver </t>
  </si>
  <si>
    <t xml:space="preserve">BS_F Program Ver   </t>
  </si>
  <si>
    <t xml:space="preserve">PreInstall Ver     </t>
  </si>
  <si>
    <t xml:space="preserve">SD SIZE(GB)        </t>
  </si>
  <si>
    <t>LINE</t>
    <phoneticPr fontId="1"/>
  </si>
  <si>
    <t>QC</t>
    <phoneticPr fontId="1"/>
  </si>
  <si>
    <t>○</t>
    <phoneticPr fontId="1"/>
  </si>
  <si>
    <t>×</t>
    <phoneticPr fontId="1"/>
  </si>
  <si>
    <t>×</t>
    <phoneticPr fontId="1"/>
  </si>
  <si>
    <t>×</t>
    <phoneticPr fontId="1"/>
  </si>
  <si>
    <t>ー</t>
    <phoneticPr fontId="1"/>
  </si>
  <si>
    <t>Fang</t>
    <phoneticPr fontId="1"/>
  </si>
  <si>
    <t>×</t>
    <phoneticPr fontId="1"/>
  </si>
  <si>
    <t>※</t>
    <phoneticPr fontId="1"/>
  </si>
  <si>
    <t>データ書込のコンテンツに合わせて都度調整</t>
    <rPh sb="3" eb="5">
      <t>カキコミ</t>
    </rPh>
    <rPh sb="12" eb="13">
      <t>ア</t>
    </rPh>
    <rPh sb="16" eb="18">
      <t>ツド</t>
    </rPh>
    <rPh sb="18" eb="20">
      <t>チョウセイ</t>
    </rPh>
    <phoneticPr fontId="1"/>
  </si>
  <si>
    <t>LINE</t>
    <phoneticPr fontId="1"/>
  </si>
  <si>
    <t>QC</t>
    <phoneticPr fontId="1"/>
  </si>
  <si>
    <t>01-02</t>
    <phoneticPr fontId="1"/>
  </si>
  <si>
    <t>19-04</t>
    <phoneticPr fontId="1"/>
  </si>
  <si>
    <t>20-02</t>
    <phoneticPr fontId="1"/>
  </si>
  <si>
    <t>20-03</t>
    <phoneticPr fontId="1"/>
  </si>
  <si>
    <t>Adusted Cal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</si>
  <si>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</si>
  <si>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</si>
  <si>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</si>
  <si>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</si>
  <si>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</si>
  <si>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Signはデータ書込で書かれるため、QCログがない。</t>
    <rPh sb="8" eb="10">
      <t>カキコミ</t>
    </rPh>
    <rPh sb="11" eb="12">
      <t>カ</t>
    </rPh>
    <phoneticPr fontId="1"/>
  </si>
  <si>
    <t>未使用</t>
    <rPh sb="0" eb="3">
      <t>ミシヨウ</t>
    </rPh>
    <phoneticPr fontId="1"/>
  </si>
  <si>
    <t>視差補正はQCもある。QCでは補正はせずにログを書く。</t>
    <rPh sb="0" eb="2">
      <t>シサ</t>
    </rPh>
    <rPh sb="2" eb="4">
      <t>ホセイ</t>
    </rPh>
    <rPh sb="15" eb="17">
      <t>ホセイ</t>
    </rPh>
    <rPh sb="24" eb="25">
      <t>カ</t>
    </rPh>
    <phoneticPr fontId="1"/>
  </si>
  <si>
    <t>TestMode</t>
    <phoneticPr fontId="1"/>
  </si>
  <si>
    <t>×</t>
    <phoneticPr fontId="1"/>
  </si>
  <si>
    <t>○</t>
    <phoneticPr fontId="1"/>
  </si>
  <si>
    <t>変更箇所</t>
    <rPh sb="0" eb="2">
      <t>ヘンコウ</t>
    </rPh>
    <rPh sb="2" eb="4">
      <t>カショ</t>
    </rPh>
    <phoneticPr fontId="1"/>
  </si>
  <si>
    <t>LINE</t>
    <phoneticPr fontId="1"/>
  </si>
  <si>
    <t>ビット</t>
    <phoneticPr fontId="1"/>
  </si>
  <si>
    <t>ULCD_DELAY</t>
    <phoneticPr fontId="1"/>
  </si>
  <si>
    <t>MCU</t>
    <phoneticPr fontId="1"/>
  </si>
  <si>
    <t>内容</t>
    <rPh sb="0" eb="2">
      <t>ナイヨウ</t>
    </rPh>
    <phoneticPr fontId="1"/>
  </si>
  <si>
    <t>ABL_LGY</t>
    <phoneticPr fontId="1"/>
  </si>
  <si>
    <t>CAMERA_APPEND</t>
    <phoneticPr fontId="1"/>
  </si>
  <si>
    <t>BL_PWM</t>
    <phoneticPr fontId="1"/>
  </si>
  <si>
    <t>ULCD</t>
    <phoneticPr fontId="1"/>
  </si>
  <si>
    <t>ABL</t>
    <phoneticPr fontId="1"/>
  </si>
  <si>
    <t>SURROUND</t>
    <phoneticPr fontId="1"/>
  </si>
  <si>
    <t>ACCEL</t>
    <phoneticPr fontId="1"/>
  </si>
  <si>
    <t>RTC</t>
    <phoneticPr fontId="1"/>
  </si>
  <si>
    <t>GYRO SCOPE</t>
    <phoneticPr fontId="1"/>
  </si>
  <si>
    <t>CODEC</t>
    <phoneticPr fontId="1"/>
  </si>
  <si>
    <t>ANALOG_STICK</t>
    <phoneticPr fontId="1"/>
  </si>
  <si>
    <t>ANALOG_STICK_APPEND</t>
    <phoneticPr fontId="1"/>
  </si>
  <si>
    <t>TOUCH_PANEL</t>
    <phoneticPr fontId="1"/>
  </si>
  <si>
    <t>CAMERA</t>
    <phoneticPr fontId="1"/>
  </si>
  <si>
    <t>LCD_FLICKER</t>
    <phoneticPr fontId="1"/>
  </si>
  <si>
    <t>FCRAM</t>
    <phoneticPr fontId="1"/>
  </si>
  <si>
    <t>CTR</t>
    <phoneticPr fontId="1"/>
  </si>
  <si>
    <t>SPR</t>
    <phoneticPr fontId="1"/>
  </si>
  <si>
    <t>FLOWER</t>
    <phoneticPr fontId="1"/>
  </si>
  <si>
    <t>CLOSER</t>
    <phoneticPr fontId="1"/>
  </si>
  <si>
    <t>SNAKE</t>
    <phoneticPr fontId="1"/>
  </si>
  <si>
    <t>連結４</t>
    <rPh sb="0" eb="2">
      <t>レンケツ</t>
    </rPh>
    <phoneticPr fontId="1"/>
  </si>
  <si>
    <t>連結３</t>
    <rPh sb="0" eb="2">
      <t>レンケツ</t>
    </rPh>
    <phoneticPr fontId="1"/>
  </si>
  <si>
    <t>連結２</t>
    <rPh sb="0" eb="2">
      <t>レンケツ</t>
    </rPh>
    <phoneticPr fontId="1"/>
  </si>
  <si>
    <t>連結１</t>
    <rPh sb="0" eb="2">
      <t>レンケツ</t>
    </rPh>
    <phoneticPr fontId="1"/>
  </si>
  <si>
    <t>連結0</t>
    <rPh sb="0" eb="2">
      <t>レンケツ</t>
    </rPh>
    <phoneticPr fontId="1"/>
  </si>
  <si>
    <t>ECHO CHANNEL</t>
    <phoneticPr fontId="1"/>
  </si>
  <si>
    <t>VALUE_ADJUSTED_CAL</t>
    <phoneticPr fontId="1"/>
  </si>
  <si>
    <t>予約</t>
    <rPh sb="0" eb="2">
      <t>ヨヤク</t>
    </rPh>
    <phoneticPr fontId="1"/>
  </si>
  <si>
    <t>CTR</t>
    <phoneticPr fontId="1"/>
  </si>
  <si>
    <t>FLOWER</t>
    <phoneticPr fontId="1"/>
  </si>
  <si>
    <t>CLOSER</t>
    <phoneticPr fontId="1"/>
  </si>
  <si>
    <t>Firmware</t>
    <phoneticPr fontId="1"/>
  </si>
  <si>
    <t>0.19.2(r51853)</t>
    <phoneticPr fontId="1"/>
  </si>
  <si>
    <t>0.22.0(r52074)</t>
    <phoneticPr fontId="1"/>
  </si>
  <si>
    <t>0.17.5</t>
    <phoneticPr fontId="1"/>
  </si>
  <si>
    <t>DataList</t>
    <phoneticPr fontId="1"/>
  </si>
  <si>
    <t>○</t>
    <phoneticPr fontId="1"/>
  </si>
  <si>
    <t>×</t>
    <phoneticPr fontId="1"/>
  </si>
  <si>
    <t>CLOSER,SNAKEはデフォルト値がFIXしていない</t>
    <rPh sb="18" eb="19">
      <t>チ</t>
    </rPh>
    <phoneticPr fontId="1"/>
  </si>
  <si>
    <t>DECADE</t>
    <phoneticPr fontId="1"/>
  </si>
  <si>
    <t>DECADE_APPEND</t>
    <phoneticPr fontId="1"/>
  </si>
  <si>
    <t>ABL_APPEND</t>
    <phoneticPr fontId="1"/>
  </si>
  <si>
    <t>PIT</t>
    <phoneticPr fontId="1"/>
  </si>
  <si>
    <t>連結５</t>
    <rPh sb="0" eb="2">
      <t>レンケツ</t>
    </rPh>
    <phoneticPr fontId="1"/>
  </si>
  <si>
    <t>D:\CTR_SDK-9_5_0-20130520-1053\include\nn\drivers\cal</t>
  </si>
  <si>
    <t>CAL定義先→</t>
    <rPh sb="3" eb="5">
      <t>テイギ</t>
    </rPh>
    <rPh sb="5" eb="6">
      <t>サキ</t>
    </rPh>
    <phoneticPr fontId="1"/>
  </si>
  <si>
    <t>※</t>
    <phoneticPr fontId="1"/>
  </si>
  <si>
    <t>FangはSNAKE・CLOSERで使用する。（8/26徳永くん）</t>
    <rPh sb="18" eb="20">
      <t>シヨウ</t>
    </rPh>
    <rPh sb="28" eb="30">
      <t>トクナガ</t>
    </rPh>
    <phoneticPr fontId="1"/>
  </si>
  <si>
    <t>不問</t>
    <rPh sb="0" eb="2">
      <t>フモン</t>
    </rPh>
    <phoneticPr fontId="1"/>
  </si>
  <si>
    <t>不問</t>
    <rPh sb="0" eb="2">
      <t>フモン</t>
    </rPh>
    <phoneticPr fontId="1"/>
  </si>
  <si>
    <t>備考</t>
    <rPh sb="0" eb="2">
      <t>ビコウ</t>
    </rPh>
    <phoneticPr fontId="1"/>
  </si>
  <si>
    <t>PITをCLOSER,SNAKEが使う予定</t>
    <rPh sb="17" eb="18">
      <t>ツカ</t>
    </rPh>
    <rPh sb="19" eb="21">
      <t>ヨテイ</t>
    </rPh>
    <phoneticPr fontId="1"/>
  </si>
  <si>
    <t>機種によって変わる。ワークシート"CAL"参照。</t>
    <rPh sb="0" eb="2">
      <t>キシュ</t>
    </rPh>
    <rPh sb="6" eb="7">
      <t>カ</t>
    </rPh>
    <rPh sb="21" eb="23">
      <t>サンショウ</t>
    </rPh>
    <phoneticPr fontId="1"/>
  </si>
  <si>
    <t>LINEとQCの変更箇所</t>
    <rPh sb="8" eb="10">
      <t>ヘンコウ</t>
    </rPh>
    <rPh sb="10" eb="12">
      <t>カショ</t>
    </rPh>
    <phoneticPr fontId="1"/>
  </si>
  <si>
    <t>InterfaceはFlowerまで。</t>
    <phoneticPr fontId="1"/>
  </si>
  <si>
    <t>設定値</t>
    <rPh sb="0" eb="3">
      <t>セッテイチ</t>
    </rPh>
    <phoneticPr fontId="1"/>
  </si>
  <si>
    <t>↑この辺り、計算用</t>
    <rPh sb="3" eb="4">
      <t>アタ</t>
    </rPh>
    <rPh sb="6" eb="9">
      <t>ケイサニョウ</t>
    </rPh>
    <phoneticPr fontId="1"/>
  </si>
  <si>
    <t>不問</t>
    <rPh sb="0" eb="2">
      <t>フモン</t>
    </rPh>
    <phoneticPr fontId="1"/>
  </si>
  <si>
    <t>・LINEモード時は、○であっても実行しない。</t>
    <rPh sb="8" eb="9">
      <t>ジ</t>
    </rPh>
    <rPh sb="17" eb="19">
      <t>ジッコウ</t>
    </rPh>
    <phoneticPr fontId="1"/>
  </si>
  <si>
    <t>CHECK 3D Volumeは [eva/EvaVolume.cpp] で定義
GetPlatFormにより挙動を変える
　CTR・FTR　無条件でTrue
　SPR         指定の（ソースに定義された）検査を行う
　SNAKE・CLOSER　未定だが、おそらくSPR相当</t>
    <rPh sb="38" eb="40">
      <t>テイギ</t>
    </rPh>
    <rPh sb="55" eb="57">
      <t>キョドウ</t>
    </rPh>
    <rPh sb="58" eb="59">
      <t>カ</t>
    </rPh>
    <rPh sb="71" eb="74">
      <t>ムジョウケン</t>
    </rPh>
    <rPh sb="93" eb="95">
      <t>シテイ</t>
    </rPh>
    <rPh sb="101" eb="103">
      <t>テイギ</t>
    </rPh>
    <rPh sb="107" eb="109">
      <t>ケンサ</t>
    </rPh>
    <rPh sb="110" eb="111">
      <t>オコナ</t>
    </rPh>
    <rPh sb="127" eb="129">
      <t>ミテイ</t>
    </rPh>
    <rPh sb="139" eb="141">
      <t>ソウトウ</t>
    </rPh>
    <phoneticPr fontId="1"/>
  </si>
  <si>
    <t>不問※</t>
    <rPh sb="0" eb="2">
      <t>フモン</t>
    </rPh>
    <phoneticPr fontId="1"/>
  </si>
  <si>
    <t>SC</t>
    <phoneticPr fontId="1"/>
  </si>
  <si>
    <t>SF</t>
    <phoneticPr fontId="1"/>
  </si>
  <si>
    <t>C</t>
    <phoneticPr fontId="1"/>
  </si>
  <si>
    <t>FLOWER LINEからの変更</t>
    <rPh sb="14" eb="16">
      <t>ヘンコウ</t>
    </rPh>
    <phoneticPr fontId="1"/>
  </si>
  <si>
    <t>CTR LINEの設定を元に、何箇所変更するか
→CTR・SPRとFLOWER・SNAKE・CLOSER の２パターンで分けると効率が良さそう。
→→チェック対象ログデータを５機種分持つと、変更点は意識しなくて良くなった。
　ソースは１パターンのみ。バイナリについては、SDK環境の都合上、CTR・SPR・FLOWER / SNAKE・CLOSERの２パターンへ。</t>
    <rPh sb="9" eb="11">
      <t>セッテイ</t>
    </rPh>
    <rPh sb="12" eb="13">
      <t>モト</t>
    </rPh>
    <rPh sb="15" eb="18">
      <t>ナンカショ</t>
    </rPh>
    <rPh sb="18" eb="20">
      <t>ヘンコウ</t>
    </rPh>
    <rPh sb="60" eb="61">
      <t>ワ</t>
    </rPh>
    <rPh sb="64" eb="66">
      <t>コウリツ</t>
    </rPh>
    <rPh sb="67" eb="68">
      <t>ヨ</t>
    </rPh>
    <rPh sb="79" eb="81">
      <t>タイショウ</t>
    </rPh>
    <rPh sb="88" eb="90">
      <t>キシュ</t>
    </rPh>
    <rPh sb="90" eb="91">
      <t>ブン</t>
    </rPh>
    <rPh sb="91" eb="92">
      <t>モ</t>
    </rPh>
    <rPh sb="97" eb="98">
      <t>テン</t>
    </rPh>
    <rPh sb="105" eb="106">
      <t>ヨ</t>
    </rPh>
    <rPh sb="138" eb="140">
      <t>カンキョウ</t>
    </rPh>
    <rPh sb="141" eb="144">
      <t>ツゴウジョウ</t>
    </rPh>
    <phoneticPr fontId="1"/>
  </si>
  <si>
    <t>ここは変える必要があり。QC用の設定になっているかをCRC値で確認する必要があることを失念してました。</t>
    <rPh sb="3" eb="4">
      <t>カ</t>
    </rPh>
    <rPh sb="6" eb="8">
      <t>ヒツヨウ</t>
    </rPh>
    <rPh sb="14" eb="15">
      <t>ヨウ</t>
    </rPh>
    <rPh sb="16" eb="18">
      <t>セッテイ</t>
    </rPh>
    <rPh sb="29" eb="30">
      <t>チ</t>
    </rPh>
    <rPh sb="31" eb="33">
      <t>カクニン</t>
    </rPh>
    <rPh sb="35" eb="37">
      <t>ヒツヨウ</t>
    </rPh>
    <rPh sb="43" eb="45">
      <t>シツネン</t>
    </rPh>
    <phoneticPr fontId="1"/>
  </si>
  <si>
    <t>×</t>
    <phoneticPr fontId="1"/>
  </si>
  <si>
    <t>互換性のため項目のみ残す。QC時にLINEログをチェックするため、適用外となる。</t>
    <rPh sb="0" eb="3">
      <t>ゴカンセイ</t>
    </rPh>
    <rPh sb="6" eb="8">
      <t>コウモク</t>
    </rPh>
    <rPh sb="10" eb="11">
      <t>ノコ</t>
    </rPh>
    <rPh sb="15" eb="16">
      <t>ジ</t>
    </rPh>
    <rPh sb="33" eb="36">
      <t>テキヨウガイ</t>
    </rPh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</si>
  <si>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</si>
  <si>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</si>
  <si>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</si>
  <si>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</si>
  <si>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</si>
  <si>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</si>
  <si>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</si>
  <si>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</si>
  <si>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</si>
  <si>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</si>
  <si>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</si>
  <si>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</si>
  <si>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</si>
  <si>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14</t>
    <phoneticPr fontId="1"/>
  </si>
  <si>
    <t>15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</si>
  <si>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</si>
  <si>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</si>
  <si>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</si>
  <si>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</si>
  <si>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</si>
  <si>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21</t>
    <phoneticPr fontId="1"/>
  </si>
  <si>
    <t>22</t>
    <phoneticPr fontId="1"/>
  </si>
  <si>
    <t>23</t>
    <phoneticPr fontId="1"/>
  </si>
  <si>
    <t>・QCモード時は○であっても実行しない。常にTrueを返してもらう
・CTR、SPR以外のプラットフォームでは、○であっても実行しない。常にTrueを返してもらう。
・2013/9/9に徳永くんと相談し、プロセスチェック用にLCD&amp;KEYとは別のラッパー用APIを用意してもらうことに。</t>
    <rPh sb="6" eb="7">
      <t>ジ</t>
    </rPh>
    <rPh sb="14" eb="16">
      <t>ジッコウ</t>
    </rPh>
    <rPh sb="20" eb="21">
      <t>ツネ</t>
    </rPh>
    <rPh sb="27" eb="28">
      <t>カエ</t>
    </rPh>
    <rPh sb="42" eb="44">
      <t>イガイ</t>
    </rPh>
    <rPh sb="62" eb="64">
      <t>ジッコウ</t>
    </rPh>
    <rPh sb="68" eb="69">
      <t>ツネ</t>
    </rPh>
    <rPh sb="75" eb="76">
      <t>カエ</t>
    </rPh>
    <rPh sb="93" eb="95">
      <t>トクナガ</t>
    </rPh>
    <rPh sb="98" eb="100">
      <t>ソウダン</t>
    </rPh>
    <rPh sb="110" eb="111">
      <t>ヨウ</t>
    </rPh>
    <rPh sb="121" eb="122">
      <t>ベツ</t>
    </rPh>
    <rPh sb="127" eb="128">
      <t>ヨウ</t>
    </rPh>
    <rPh sb="132" eb="134">
      <t>ヨウイ</t>
    </rPh>
    <phoneticPr fontId="1"/>
  </si>
  <si>
    <t>・常にTrueを返す。（過去との互換性のため）</t>
    <rPh sb="1" eb="2">
      <t>ツネ</t>
    </rPh>
    <rPh sb="8" eb="9">
      <t>カエ</t>
    </rPh>
    <rPh sb="12" eb="14">
      <t>カコ</t>
    </rPh>
    <rPh sb="16" eb="19">
      <t>ゴカンセイ</t>
    </rPh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</si>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</sst>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70C0"/>
      <name val="ＭＳ Ｐゴシック"/>
      <family val="2"/>
      <scheme val="minor"/>
    </font>
    <font>
      <sz val="11"/>
      <color rgb="FF0070C0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2" fillId="0" borderId="0" xfId="0" applyFont="1"/>
    <xf numFmtId="0" fontId="2" fillId="0" borderId="1" xfId="0" applyFont="1" applyBorder="1"/>
    <xf numFmtId="0" fontId="0" fillId="2" borderId="0" xfId="0" applyFill="1"/>
    <xf numFmtId="0" fontId="0" fillId="0" borderId="0" xfId="0" applyBorder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Fill="1" applyBorder="1"/>
    <xf numFmtId="0" fontId="0" fillId="0" borderId="0" xfId="0" applyAlignment="1">
      <alignment vertical="top"/>
    </xf>
    <xf numFmtId="0" fontId="2" fillId="2" borderId="2" xfId="0" applyFont="1" applyFill="1" applyBorder="1"/>
    <xf numFmtId="0" fontId="2" fillId="2" borderId="3" xfId="0" applyFont="1" applyFill="1" applyBorder="1"/>
    <xf numFmtId="0" fontId="3" fillId="3" borderId="4" xfId="0" applyFont="1" applyFill="1" applyBorder="1"/>
    <xf numFmtId="0" fontId="3" fillId="4" borderId="5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0" fillId="0" borderId="4" xfId="0" applyBorder="1"/>
    <xf numFmtId="0" fontId="0" fillId="4" borderId="5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2" borderId="8" xfId="0" applyFont="1" applyFill="1" applyBorder="1"/>
    <xf numFmtId="0" fontId="3" fillId="4" borderId="0" xfId="0" applyFont="1" applyFill="1" applyBorder="1"/>
    <xf numFmtId="0" fontId="3" fillId="3" borderId="0" xfId="0" applyFont="1" applyFill="1" applyBorder="1"/>
    <xf numFmtId="0" fontId="0" fillId="4" borderId="0" xfId="0" applyFill="1" applyBorder="1"/>
    <xf numFmtId="0" fontId="0" fillId="5" borderId="4" xfId="0" applyFill="1" applyBorder="1"/>
    <xf numFmtId="0" fontId="0" fillId="5" borderId="0" xfId="0" applyFill="1" applyBorder="1"/>
    <xf numFmtId="0" fontId="0" fillId="5" borderId="5" xfId="0" applyFill="1" applyBorder="1"/>
    <xf numFmtId="0" fontId="4" fillId="5" borderId="4" xfId="0" applyFont="1" applyFill="1" applyBorder="1"/>
    <xf numFmtId="0" fontId="5" fillId="5" borderId="0" xfId="0" applyFont="1" applyFill="1" applyBorder="1"/>
    <xf numFmtId="0" fontId="5" fillId="5" borderId="5" xfId="0" applyFont="1" applyFill="1" applyBorder="1"/>
    <xf numFmtId="0" fontId="0" fillId="0" borderId="4" xfId="0" applyFill="1" applyBorder="1"/>
    <xf numFmtId="0" fontId="0" fillId="6" borderId="4" xfId="0" applyFill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Border="1" applyAlignment="1">
      <alignment vertical="top"/>
    </xf>
    <xf numFmtId="0" fontId="0" fillId="6" borderId="0" xfId="0" applyFill="1" applyBorder="1" applyAlignment="1">
      <alignment vertical="top"/>
    </xf>
    <xf numFmtId="0" fontId="2" fillId="2" borderId="9" xfId="0" applyFont="1" applyFill="1" applyBorder="1"/>
    <xf numFmtId="0" fontId="3" fillId="3" borderId="10" xfId="0" applyFont="1" applyFill="1" applyBorder="1"/>
    <xf numFmtId="0" fontId="3" fillId="0" borderId="10" xfId="0" applyFont="1" applyFill="1" applyBorder="1"/>
    <xf numFmtId="0" fontId="0" fillId="0" borderId="10" xfId="0" applyBorder="1"/>
    <xf numFmtId="0" fontId="4" fillId="0" borderId="10" xfId="0" applyFont="1" applyBorder="1"/>
    <xf numFmtId="0" fontId="5" fillId="0" borderId="10" xfId="0" applyFont="1" applyBorder="1"/>
    <xf numFmtId="0" fontId="0" fillId="0" borderId="11" xfId="0" applyBorder="1"/>
    <xf numFmtId="0" fontId="2" fillId="2" borderId="11" xfId="0" applyFont="1" applyFill="1" applyBorder="1"/>
    <xf numFmtId="0" fontId="3" fillId="2" borderId="1" xfId="0" applyFont="1" applyFill="1" applyBorder="1"/>
    <xf numFmtId="0" fontId="3" fillId="2" borderId="7" xfId="0" applyFont="1" applyFill="1" applyBorder="1"/>
    <xf numFmtId="0" fontId="3" fillId="2" borderId="6" xfId="0" applyFont="1" applyFill="1" applyBorder="1"/>
    <xf numFmtId="0" fontId="2" fillId="3" borderId="10" xfId="0" applyFont="1" applyFill="1" applyBorder="1"/>
    <xf numFmtId="0" fontId="0" fillId="0" borderId="10" xfId="0" applyFill="1" applyBorder="1"/>
    <xf numFmtId="0" fontId="0" fillId="0" borderId="5" xfId="0" applyFill="1" applyBorder="1"/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vertical="top"/>
    </xf>
    <xf numFmtId="0" fontId="0" fillId="0" borderId="7" xfId="0" applyFill="1" applyBorder="1"/>
    <xf numFmtId="0" fontId="0" fillId="0" borderId="5" xfId="0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10" xfId="0" applyFont="1" applyBorder="1" applyAlignment="1">
      <alignment vertical="top"/>
    </xf>
    <xf numFmtId="0" fontId="7" fillId="3" borderId="10" xfId="0" applyFont="1" applyFill="1" applyBorder="1"/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0" fillId="0" borderId="10" xfId="0" applyBorder="1" applyAlignment="1">
      <alignment vertical="top"/>
    </xf>
    <xf numFmtId="0" fontId="0" fillId="4" borderId="10" xfId="0" applyFill="1" applyBorder="1" applyAlignment="1">
      <alignment vertical="top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6" fillId="0" borderId="5" xfId="0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0" fillId="0" borderId="1" xfId="0" applyBorder="1" applyAlignment="1">
      <alignment vertical="top"/>
    </xf>
    <xf numFmtId="0" fontId="3" fillId="0" borderId="5" xfId="0" applyFont="1" applyFill="1" applyBorder="1" applyAlignment="1">
      <alignment horizontal="right"/>
    </xf>
    <xf numFmtId="0" fontId="6" fillId="7" borderId="10" xfId="0" applyFont="1" applyFill="1" applyBorder="1" applyAlignment="1">
      <alignment wrapText="1"/>
    </xf>
    <xf numFmtId="0" fontId="8" fillId="0" borderId="5" xfId="0" applyFont="1" applyBorder="1" applyAlignment="1">
      <alignment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9" fillId="0" borderId="5" xfId="0" applyFont="1" applyBorder="1"/>
  </cellXfs>
  <cellStyles count="1"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D12" sqref="D12"/>
    </sheetView>
  </sheetViews>
  <sheetFormatPr defaultRowHeight="13.5" x14ac:dyDescent="0.15"/>
  <cols>
    <col min="4" max="4" width="17.125" customWidth="1"/>
    <col min="5" max="5" width="14" customWidth="1"/>
    <col min="6" max="6" width="15.5" customWidth="1"/>
  </cols>
  <sheetData>
    <row r="1" spans="1:6" x14ac:dyDescent="0.15">
      <c r="B1" t="s">
        <v>122</v>
      </c>
      <c r="C1" t="s">
        <v>4</v>
      </c>
      <c r="D1" t="s">
        <v>123</v>
      </c>
      <c r="E1" t="s">
        <v>124</v>
      </c>
      <c r="F1" t="s">
        <v>2</v>
      </c>
    </row>
    <row r="3" spans="1:6" x14ac:dyDescent="0.15">
      <c r="A3" t="s">
        <v>125</v>
      </c>
      <c r="B3" t="s">
        <v>128</v>
      </c>
      <c r="C3" t="s">
        <v>128</v>
      </c>
      <c r="D3" t="s">
        <v>126</v>
      </c>
      <c r="E3" t="s">
        <v>127</v>
      </c>
      <c r="F3" t="s">
        <v>127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L5" sqref="L5"/>
    </sheetView>
  </sheetViews>
  <sheetFormatPr defaultRowHeight="13.5" x14ac:dyDescent="0.15"/>
  <cols>
    <col min="1" max="1" width="31.25" customWidth="1"/>
    <col min="12" max="12" width="43.375" customWidth="1"/>
  </cols>
  <sheetData>
    <row r="1" spans="1:12" s="12" customFormat="1" x14ac:dyDescent="0.15">
      <c r="A1" s="65" t="s">
        <v>0</v>
      </c>
      <c r="B1" s="60" t="s">
        <v>5</v>
      </c>
      <c r="C1" s="61"/>
      <c r="D1" s="60" t="s">
        <v>4</v>
      </c>
      <c r="E1" s="61"/>
      <c r="F1" s="60" t="s">
        <v>1</v>
      </c>
      <c r="G1" s="70"/>
      <c r="H1" s="60" t="s">
        <v>2</v>
      </c>
      <c r="I1" s="61"/>
      <c r="J1" s="60" t="s">
        <v>3</v>
      </c>
      <c r="K1" s="61"/>
      <c r="L1" s="61" t="s">
        <v>30</v>
      </c>
    </row>
    <row r="2" spans="1:12" s="12" customFormat="1" x14ac:dyDescent="0.15">
      <c r="A2" s="71"/>
      <c r="B2" s="72" t="s">
        <v>88</v>
      </c>
      <c r="C2" s="73" t="s">
        <v>70</v>
      </c>
      <c r="D2" s="72" t="s">
        <v>88</v>
      </c>
      <c r="E2" s="73" t="s">
        <v>70</v>
      </c>
      <c r="F2" s="72" t="s">
        <v>88</v>
      </c>
      <c r="G2" s="74" t="s">
        <v>70</v>
      </c>
      <c r="H2" s="72" t="s">
        <v>88</v>
      </c>
      <c r="I2" s="73" t="s">
        <v>70</v>
      </c>
      <c r="J2" s="72" t="s">
        <v>88</v>
      </c>
      <c r="K2" s="73" t="s">
        <v>70</v>
      </c>
      <c r="L2" s="73"/>
    </row>
    <row r="3" spans="1:12" s="12" customFormat="1" x14ac:dyDescent="0.15">
      <c r="A3" s="66" t="s">
        <v>6</v>
      </c>
      <c r="B3" s="62" t="s">
        <v>28</v>
      </c>
      <c r="C3" s="36" t="s">
        <v>28</v>
      </c>
      <c r="D3" s="62" t="s">
        <v>28</v>
      </c>
      <c r="E3" s="36" t="s">
        <v>28</v>
      </c>
      <c r="F3" s="62" t="s">
        <v>28</v>
      </c>
      <c r="G3" s="37" t="s">
        <v>28</v>
      </c>
      <c r="H3" s="62" t="s">
        <v>28</v>
      </c>
      <c r="I3" s="36" t="s">
        <v>28</v>
      </c>
      <c r="J3" s="62" t="s">
        <v>28</v>
      </c>
      <c r="K3" s="36" t="s">
        <v>28</v>
      </c>
      <c r="L3" s="36"/>
    </row>
    <row r="4" spans="1:12" s="12" customFormat="1" x14ac:dyDescent="0.15">
      <c r="A4" s="66" t="s">
        <v>7</v>
      </c>
      <c r="B4" s="62" t="s">
        <v>28</v>
      </c>
      <c r="C4" s="36" t="s">
        <v>28</v>
      </c>
      <c r="D4" s="62" t="s">
        <v>28</v>
      </c>
      <c r="E4" s="36" t="s">
        <v>28</v>
      </c>
      <c r="F4" s="62" t="s">
        <v>28</v>
      </c>
      <c r="G4" s="37" t="s">
        <v>28</v>
      </c>
      <c r="H4" s="62" t="s">
        <v>28</v>
      </c>
      <c r="I4" s="36" t="s">
        <v>28</v>
      </c>
      <c r="J4" s="62" t="s">
        <v>28</v>
      </c>
      <c r="K4" s="36" t="s">
        <v>28</v>
      </c>
      <c r="L4" s="36" t="s">
        <v>187</v>
      </c>
    </row>
    <row r="5" spans="1:12" s="12" customFormat="1" x14ac:dyDescent="0.15">
      <c r="A5" s="66" t="s">
        <v>8</v>
      </c>
      <c r="B5" s="62" t="s">
        <v>28</v>
      </c>
      <c r="C5" s="36" t="s">
        <v>28</v>
      </c>
      <c r="D5" s="62" t="s">
        <v>28</v>
      </c>
      <c r="E5" s="36" t="s">
        <v>28</v>
      </c>
      <c r="F5" s="62" t="s">
        <v>28</v>
      </c>
      <c r="G5" s="37" t="s">
        <v>28</v>
      </c>
      <c r="H5" s="62" t="s">
        <v>28</v>
      </c>
      <c r="I5" s="36" t="s">
        <v>28</v>
      </c>
      <c r="J5" s="62" t="s">
        <v>28</v>
      </c>
      <c r="K5" s="36" t="s">
        <v>28</v>
      </c>
      <c r="L5" s="36"/>
    </row>
    <row r="6" spans="1:12" s="12" customFormat="1" x14ac:dyDescent="0.15">
      <c r="A6" s="66" t="s">
        <v>9</v>
      </c>
      <c r="B6" s="62" t="s">
        <v>28</v>
      </c>
      <c r="C6" s="36" t="s">
        <v>28</v>
      </c>
      <c r="D6" s="62" t="s">
        <v>28</v>
      </c>
      <c r="E6" s="36" t="s">
        <v>28</v>
      </c>
      <c r="F6" s="62" t="s">
        <v>28</v>
      </c>
      <c r="G6" s="37" t="s">
        <v>28</v>
      </c>
      <c r="H6" s="62" t="s">
        <v>28</v>
      </c>
      <c r="I6" s="36" t="s">
        <v>28</v>
      </c>
      <c r="J6" s="62" t="s">
        <v>28</v>
      </c>
      <c r="K6" s="36" t="s">
        <v>28</v>
      </c>
      <c r="L6" s="36"/>
    </row>
    <row r="7" spans="1:12" s="12" customFormat="1" x14ac:dyDescent="0.15">
      <c r="A7" s="66" t="s">
        <v>10</v>
      </c>
      <c r="B7" s="62" t="s">
        <v>28</v>
      </c>
      <c r="C7" s="36" t="s">
        <v>28</v>
      </c>
      <c r="D7" s="62" t="s">
        <v>28</v>
      </c>
      <c r="E7" s="36" t="s">
        <v>28</v>
      </c>
      <c r="F7" s="62" t="s">
        <v>28</v>
      </c>
      <c r="G7" s="37" t="s">
        <v>28</v>
      </c>
      <c r="H7" s="62" t="s">
        <v>28</v>
      </c>
      <c r="I7" s="36" t="s">
        <v>28</v>
      </c>
      <c r="J7" s="62" t="s">
        <v>28</v>
      </c>
      <c r="K7" s="36" t="s">
        <v>28</v>
      </c>
      <c r="L7" s="36"/>
    </row>
    <row r="8" spans="1:12" s="12" customFormat="1" x14ac:dyDescent="0.15">
      <c r="A8" s="67" t="s">
        <v>11</v>
      </c>
      <c r="B8" s="62" t="s">
        <v>142</v>
      </c>
      <c r="C8" s="36" t="s">
        <v>86</v>
      </c>
      <c r="D8" s="62" t="s">
        <v>143</v>
      </c>
      <c r="E8" s="36" t="s">
        <v>86</v>
      </c>
      <c r="F8" s="62" t="s">
        <v>142</v>
      </c>
      <c r="G8" s="37" t="s">
        <v>86</v>
      </c>
      <c r="H8" s="62" t="s">
        <v>142</v>
      </c>
      <c r="I8" s="36" t="s">
        <v>86</v>
      </c>
      <c r="J8" s="62" t="s">
        <v>142</v>
      </c>
      <c r="K8" s="36" t="s">
        <v>86</v>
      </c>
      <c r="L8" s="76" t="s">
        <v>152</v>
      </c>
    </row>
    <row r="9" spans="1:12" s="12" customFormat="1" x14ac:dyDescent="0.15">
      <c r="A9" s="66" t="s">
        <v>12</v>
      </c>
      <c r="B9" s="62" t="s">
        <v>28</v>
      </c>
      <c r="C9" s="36" t="s">
        <v>28</v>
      </c>
      <c r="D9" s="62" t="s">
        <v>28</v>
      </c>
      <c r="E9" s="36" t="s">
        <v>28</v>
      </c>
      <c r="F9" s="62" t="s">
        <v>28</v>
      </c>
      <c r="G9" s="37" t="s">
        <v>28</v>
      </c>
      <c r="H9" s="62" t="s">
        <v>28</v>
      </c>
      <c r="I9" s="36" t="s">
        <v>28</v>
      </c>
      <c r="J9" s="62" t="s">
        <v>28</v>
      </c>
      <c r="K9" s="36" t="s">
        <v>28</v>
      </c>
      <c r="L9" s="36"/>
    </row>
    <row r="10" spans="1:12" s="12" customFormat="1" ht="27" x14ac:dyDescent="0.15">
      <c r="A10" s="68" t="s">
        <v>13</v>
      </c>
      <c r="B10" s="62" t="s">
        <v>28</v>
      </c>
      <c r="C10" s="36" t="s">
        <v>86</v>
      </c>
      <c r="D10" s="62" t="s">
        <v>28</v>
      </c>
      <c r="E10" s="36" t="s">
        <v>28</v>
      </c>
      <c r="F10" s="62" t="s">
        <v>28</v>
      </c>
      <c r="G10" s="37" t="s">
        <v>28</v>
      </c>
      <c r="H10" s="62" t="s">
        <v>28</v>
      </c>
      <c r="I10" s="36" t="s">
        <v>28</v>
      </c>
      <c r="J10" s="62" t="s">
        <v>28</v>
      </c>
      <c r="K10" s="36" t="s">
        <v>28</v>
      </c>
      <c r="L10" s="54"/>
    </row>
    <row r="11" spans="1:12" s="12" customFormat="1" x14ac:dyDescent="0.15">
      <c r="A11" s="66" t="s">
        <v>14</v>
      </c>
      <c r="B11" s="62" t="s">
        <v>28</v>
      </c>
      <c r="C11" s="36" t="s">
        <v>28</v>
      </c>
      <c r="D11" s="62" t="s">
        <v>28</v>
      </c>
      <c r="E11" s="36" t="s">
        <v>28</v>
      </c>
      <c r="F11" s="62" t="s">
        <v>28</v>
      </c>
      <c r="G11" s="37" t="s">
        <v>28</v>
      </c>
      <c r="H11" s="62" t="s">
        <v>28</v>
      </c>
      <c r="I11" s="36" t="s">
        <v>28</v>
      </c>
      <c r="J11" s="62" t="s">
        <v>28</v>
      </c>
      <c r="K11" s="36" t="s">
        <v>28</v>
      </c>
      <c r="L11" s="36"/>
    </row>
    <row r="12" spans="1:12" s="12" customFormat="1" x14ac:dyDescent="0.15">
      <c r="A12" s="66" t="s">
        <v>15</v>
      </c>
      <c r="B12" s="62" t="s">
        <v>28</v>
      </c>
      <c r="C12" s="36" t="s">
        <v>28</v>
      </c>
      <c r="D12" s="62" t="s">
        <v>28</v>
      </c>
      <c r="E12" s="36" t="s">
        <v>28</v>
      </c>
      <c r="F12" s="62" t="s">
        <v>28</v>
      </c>
      <c r="G12" s="37" t="s">
        <v>28</v>
      </c>
      <c r="H12" s="62" t="s">
        <v>28</v>
      </c>
      <c r="I12" s="36" t="s">
        <v>28</v>
      </c>
      <c r="J12" s="62" t="s">
        <v>28</v>
      </c>
      <c r="K12" s="36" t="s">
        <v>28</v>
      </c>
      <c r="L12" s="36"/>
    </row>
    <row r="13" spans="1:12" s="12" customFormat="1" ht="60" x14ac:dyDescent="0.15">
      <c r="A13" s="67" t="s">
        <v>16</v>
      </c>
      <c r="B13" s="62" t="s">
        <v>142</v>
      </c>
      <c r="C13" s="36" t="s">
        <v>142</v>
      </c>
      <c r="D13" s="62" t="s">
        <v>28</v>
      </c>
      <c r="E13" s="36" t="s">
        <v>86</v>
      </c>
      <c r="F13" s="75" t="s">
        <v>142</v>
      </c>
      <c r="G13" s="77" t="s">
        <v>142</v>
      </c>
      <c r="H13" s="75" t="s">
        <v>154</v>
      </c>
      <c r="I13" s="54" t="s">
        <v>154</v>
      </c>
      <c r="J13" s="75" t="s">
        <v>154</v>
      </c>
      <c r="K13" s="54" t="s">
        <v>154</v>
      </c>
      <c r="L13" s="76" t="s">
        <v>153</v>
      </c>
    </row>
    <row r="14" spans="1:12" s="12" customFormat="1" x14ac:dyDescent="0.15">
      <c r="A14" s="66" t="s">
        <v>17</v>
      </c>
      <c r="B14" s="62" t="s">
        <v>31</v>
      </c>
      <c r="C14" s="36" t="s">
        <v>31</v>
      </c>
      <c r="D14" s="62" t="s">
        <v>31</v>
      </c>
      <c r="E14" s="36" t="s">
        <v>31</v>
      </c>
      <c r="F14" s="62" t="s">
        <v>31</v>
      </c>
      <c r="G14" s="37" t="s">
        <v>31</v>
      </c>
      <c r="H14" s="62" t="s">
        <v>31</v>
      </c>
      <c r="I14" s="36" t="s">
        <v>31</v>
      </c>
      <c r="J14" s="62" t="s">
        <v>31</v>
      </c>
      <c r="K14" s="36" t="s">
        <v>31</v>
      </c>
      <c r="L14" s="36"/>
    </row>
    <row r="15" spans="1:12" s="12" customFormat="1" x14ac:dyDescent="0.15">
      <c r="A15" s="66" t="s">
        <v>18</v>
      </c>
      <c r="B15" s="62" t="s">
        <v>31</v>
      </c>
      <c r="C15" s="36" t="s">
        <v>31</v>
      </c>
      <c r="D15" s="62" t="s">
        <v>31</v>
      </c>
      <c r="E15" s="36" t="s">
        <v>31</v>
      </c>
      <c r="F15" s="62" t="s">
        <v>31</v>
      </c>
      <c r="G15" s="37" t="s">
        <v>31</v>
      </c>
      <c r="H15" s="62" t="s">
        <v>31</v>
      </c>
      <c r="I15" s="36" t="s">
        <v>31</v>
      </c>
      <c r="J15" s="62" t="s">
        <v>31</v>
      </c>
      <c r="K15" s="36" t="s">
        <v>31</v>
      </c>
      <c r="L15" s="36"/>
    </row>
    <row r="16" spans="1:12" s="12" customFormat="1" x14ac:dyDescent="0.15">
      <c r="A16" s="66" t="s">
        <v>19</v>
      </c>
      <c r="B16" s="62" t="s">
        <v>32</v>
      </c>
      <c r="C16" s="36" t="s">
        <v>32</v>
      </c>
      <c r="D16" s="62" t="s">
        <v>32</v>
      </c>
      <c r="E16" s="36" t="s">
        <v>32</v>
      </c>
      <c r="F16" s="62" t="s">
        <v>32</v>
      </c>
      <c r="G16" s="37" t="s">
        <v>32</v>
      </c>
      <c r="H16" s="62" t="s">
        <v>32</v>
      </c>
      <c r="I16" s="36" t="s">
        <v>32</v>
      </c>
      <c r="J16" s="62" t="s">
        <v>32</v>
      </c>
      <c r="K16" s="36" t="s">
        <v>32</v>
      </c>
      <c r="L16" s="36"/>
    </row>
    <row r="17" spans="1:12" s="12" customFormat="1" x14ac:dyDescent="0.15">
      <c r="A17" s="66" t="s">
        <v>20</v>
      </c>
      <c r="B17" s="62" t="s">
        <v>67</v>
      </c>
      <c r="C17" s="36" t="s">
        <v>67</v>
      </c>
      <c r="D17" s="62" t="s">
        <v>67</v>
      </c>
      <c r="E17" s="36" t="s">
        <v>67</v>
      </c>
      <c r="F17" s="62" t="s">
        <v>67</v>
      </c>
      <c r="G17" s="37" t="s">
        <v>67</v>
      </c>
      <c r="H17" s="62" t="s">
        <v>67</v>
      </c>
      <c r="I17" s="36" t="s">
        <v>67</v>
      </c>
      <c r="J17" s="62" t="s">
        <v>67</v>
      </c>
      <c r="K17" s="36" t="s">
        <v>67</v>
      </c>
      <c r="L17" s="36" t="s">
        <v>68</v>
      </c>
    </row>
    <row r="18" spans="1:12" s="12" customFormat="1" x14ac:dyDescent="0.15">
      <c r="A18" s="66" t="s">
        <v>21</v>
      </c>
      <c r="B18" s="62" t="s">
        <v>67</v>
      </c>
      <c r="C18" s="36" t="s">
        <v>67</v>
      </c>
      <c r="D18" s="62" t="s">
        <v>67</v>
      </c>
      <c r="E18" s="36" t="s">
        <v>67</v>
      </c>
      <c r="F18" s="62" t="s">
        <v>67</v>
      </c>
      <c r="G18" s="37" t="s">
        <v>67</v>
      </c>
      <c r="H18" s="62" t="s">
        <v>67</v>
      </c>
      <c r="I18" s="36" t="s">
        <v>67</v>
      </c>
      <c r="J18" s="62" t="s">
        <v>67</v>
      </c>
      <c r="K18" s="36" t="s">
        <v>67</v>
      </c>
      <c r="L18" s="36" t="s">
        <v>68</v>
      </c>
    </row>
    <row r="19" spans="1:12" s="12" customFormat="1" x14ac:dyDescent="0.15">
      <c r="A19" s="66" t="s">
        <v>22</v>
      </c>
      <c r="B19" s="62" t="s">
        <v>67</v>
      </c>
      <c r="C19" s="36" t="s">
        <v>67</v>
      </c>
      <c r="D19" s="62" t="s">
        <v>67</v>
      </c>
      <c r="E19" s="36" t="s">
        <v>67</v>
      </c>
      <c r="F19" s="62" t="s">
        <v>67</v>
      </c>
      <c r="G19" s="37" t="s">
        <v>67</v>
      </c>
      <c r="H19" s="62" t="s">
        <v>67</v>
      </c>
      <c r="I19" s="36" t="s">
        <v>67</v>
      </c>
      <c r="J19" s="62" t="s">
        <v>67</v>
      </c>
      <c r="K19" s="36" t="s">
        <v>67</v>
      </c>
      <c r="L19" s="36" t="s">
        <v>68</v>
      </c>
    </row>
    <row r="20" spans="1:12" s="12" customFormat="1" x14ac:dyDescent="0.15">
      <c r="A20" s="66" t="s">
        <v>23</v>
      </c>
      <c r="B20" s="62" t="s">
        <v>67</v>
      </c>
      <c r="C20" s="36" t="s">
        <v>67</v>
      </c>
      <c r="D20" s="62" t="s">
        <v>67</v>
      </c>
      <c r="E20" s="36" t="s">
        <v>67</v>
      </c>
      <c r="F20" s="62" t="s">
        <v>67</v>
      </c>
      <c r="G20" s="37" t="s">
        <v>67</v>
      </c>
      <c r="H20" s="62" t="s">
        <v>67</v>
      </c>
      <c r="I20" s="36" t="s">
        <v>67</v>
      </c>
      <c r="J20" s="62" t="s">
        <v>67</v>
      </c>
      <c r="K20" s="36" t="s">
        <v>67</v>
      </c>
      <c r="L20" s="36" t="s">
        <v>68</v>
      </c>
    </row>
    <row r="21" spans="1:12" s="12" customFormat="1" ht="56.25" x14ac:dyDescent="0.15">
      <c r="A21" s="67" t="s">
        <v>24</v>
      </c>
      <c r="B21" s="62" t="s">
        <v>28</v>
      </c>
      <c r="C21" s="54" t="s">
        <v>142</v>
      </c>
      <c r="D21" s="62" t="s">
        <v>28</v>
      </c>
      <c r="E21" s="54" t="s">
        <v>142</v>
      </c>
      <c r="F21" s="75" t="s">
        <v>142</v>
      </c>
      <c r="G21" s="77" t="s">
        <v>151</v>
      </c>
      <c r="H21" s="75" t="s">
        <v>142</v>
      </c>
      <c r="I21" s="54" t="s">
        <v>142</v>
      </c>
      <c r="J21" s="75" t="s">
        <v>142</v>
      </c>
      <c r="K21" s="54" t="s">
        <v>142</v>
      </c>
      <c r="L21" s="81" t="s">
        <v>186</v>
      </c>
    </row>
    <row r="22" spans="1:12" s="12" customFormat="1" x14ac:dyDescent="0.15">
      <c r="A22" s="66" t="s">
        <v>25</v>
      </c>
      <c r="B22" s="62" t="s">
        <v>28</v>
      </c>
      <c r="C22" s="36" t="s">
        <v>28</v>
      </c>
      <c r="D22" s="62" t="s">
        <v>28</v>
      </c>
      <c r="E22" s="36" t="s">
        <v>28</v>
      </c>
      <c r="F22" s="62" t="s">
        <v>28</v>
      </c>
      <c r="G22" s="37" t="s">
        <v>28</v>
      </c>
      <c r="H22" s="62" t="s">
        <v>28</v>
      </c>
      <c r="I22" s="36" t="s">
        <v>28</v>
      </c>
      <c r="J22" s="62" t="s">
        <v>28</v>
      </c>
      <c r="K22" s="36" t="s">
        <v>28</v>
      </c>
      <c r="L22" s="36"/>
    </row>
    <row r="23" spans="1:12" s="12" customFormat="1" x14ac:dyDescent="0.15">
      <c r="A23" s="66" t="s">
        <v>26</v>
      </c>
      <c r="B23" s="62" t="s">
        <v>28</v>
      </c>
      <c r="C23" s="36" t="s">
        <v>28</v>
      </c>
      <c r="D23" s="62" t="s">
        <v>28</v>
      </c>
      <c r="E23" s="36" t="s">
        <v>28</v>
      </c>
      <c r="F23" s="62" t="s">
        <v>28</v>
      </c>
      <c r="G23" s="37" t="s">
        <v>28</v>
      </c>
      <c r="H23" s="62" t="s">
        <v>28</v>
      </c>
      <c r="I23" s="36" t="s">
        <v>28</v>
      </c>
      <c r="J23" s="62" t="s">
        <v>28</v>
      </c>
      <c r="K23" s="36" t="s">
        <v>28</v>
      </c>
      <c r="L23" s="36"/>
    </row>
    <row r="24" spans="1:12" s="12" customFormat="1" x14ac:dyDescent="0.15">
      <c r="A24" s="69" t="s">
        <v>27</v>
      </c>
      <c r="B24" s="63" t="s">
        <v>28</v>
      </c>
      <c r="C24" s="64" t="s">
        <v>28</v>
      </c>
      <c r="D24" s="63" t="s">
        <v>28</v>
      </c>
      <c r="E24" s="64" t="s">
        <v>28</v>
      </c>
      <c r="F24" s="63" t="s">
        <v>28</v>
      </c>
      <c r="G24" s="78" t="s">
        <v>28</v>
      </c>
      <c r="H24" s="63" t="s">
        <v>28</v>
      </c>
      <c r="I24" s="64" t="s">
        <v>28</v>
      </c>
      <c r="J24" s="63" t="s">
        <v>28</v>
      </c>
      <c r="K24" s="64" t="s">
        <v>28</v>
      </c>
      <c r="L24" s="64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workbookViewId="0">
      <selection activeCell="AD11" sqref="AD11"/>
    </sheetView>
  </sheetViews>
  <sheetFormatPr defaultRowHeight="13.5" x14ac:dyDescent="0.15"/>
  <cols>
    <col min="1" max="2" width="9" style="1"/>
    <col min="3" max="3" width="20.625" customWidth="1"/>
    <col min="14" max="19" width="2.375" customWidth="1"/>
    <col min="20" max="20" width="2.125" customWidth="1"/>
    <col min="21" max="21" width="2.5" customWidth="1"/>
    <col min="22" max="23" width="2.125" customWidth="1"/>
    <col min="24" max="24" width="2.5" customWidth="1"/>
    <col min="25" max="25" width="1.25" customWidth="1"/>
    <col min="26" max="26" width="5.625" customWidth="1"/>
    <col min="27" max="28" width="5.375" customWidth="1"/>
    <col min="30" max="30" width="45.5" customWidth="1"/>
  </cols>
  <sheetData>
    <row r="1" spans="1:30" x14ac:dyDescent="0.15">
      <c r="C1" s="39" t="s">
        <v>0</v>
      </c>
      <c r="D1" s="24" t="s">
        <v>3</v>
      </c>
      <c r="E1" s="14"/>
      <c r="F1" s="24" t="s">
        <v>2</v>
      </c>
      <c r="G1" s="24"/>
      <c r="H1" s="13" t="s">
        <v>1</v>
      </c>
      <c r="I1" s="24"/>
      <c r="J1" s="13" t="s">
        <v>4</v>
      </c>
      <c r="K1" s="14"/>
      <c r="L1" s="13" t="s">
        <v>5</v>
      </c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 t="s">
        <v>149</v>
      </c>
      <c r="AD1" s="39" t="s">
        <v>30</v>
      </c>
    </row>
    <row r="2" spans="1:30" x14ac:dyDescent="0.15">
      <c r="C2" s="46"/>
      <c r="D2" s="47" t="s">
        <v>58</v>
      </c>
      <c r="E2" s="48" t="s">
        <v>59</v>
      </c>
      <c r="F2" s="47" t="s">
        <v>58</v>
      </c>
      <c r="G2" s="47" t="s">
        <v>59</v>
      </c>
      <c r="H2" s="49" t="s">
        <v>58</v>
      </c>
      <c r="I2" s="47" t="s">
        <v>59</v>
      </c>
      <c r="J2" s="49" t="s">
        <v>58</v>
      </c>
      <c r="K2" s="48" t="s">
        <v>59</v>
      </c>
      <c r="L2" s="49" t="s">
        <v>58</v>
      </c>
      <c r="M2" s="48" t="s">
        <v>59</v>
      </c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6"/>
    </row>
    <row r="3" spans="1:30" x14ac:dyDescent="0.15">
      <c r="A3" s="1" t="s">
        <v>71</v>
      </c>
      <c r="C3" s="40" t="s">
        <v>84</v>
      </c>
      <c r="D3" s="26" t="s">
        <v>69</v>
      </c>
      <c r="E3" s="16" t="s">
        <v>70</v>
      </c>
      <c r="F3" s="26" t="s">
        <v>69</v>
      </c>
      <c r="G3" s="25" t="s">
        <v>70</v>
      </c>
      <c r="H3" s="15" t="s">
        <v>69</v>
      </c>
      <c r="I3" s="25" t="s">
        <v>70</v>
      </c>
      <c r="J3" s="15" t="s">
        <v>69</v>
      </c>
      <c r="K3" s="16" t="s">
        <v>70</v>
      </c>
      <c r="L3" s="15" t="s">
        <v>69</v>
      </c>
      <c r="M3" s="16" t="s">
        <v>70</v>
      </c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59" t="s">
        <v>160</v>
      </c>
    </row>
    <row r="4" spans="1:30" x14ac:dyDescent="0.15">
      <c r="C4" s="41"/>
      <c r="D4" s="11"/>
      <c r="E4" s="18"/>
      <c r="F4" s="11"/>
      <c r="G4" s="11"/>
      <c r="H4" s="17"/>
      <c r="I4" s="11"/>
      <c r="J4" s="17"/>
      <c r="K4" s="18"/>
      <c r="L4" s="17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79" t="s">
        <v>157</v>
      </c>
      <c r="AA4" s="79" t="s">
        <v>156</v>
      </c>
      <c r="AB4" s="79" t="s">
        <v>155</v>
      </c>
      <c r="AC4" s="18"/>
      <c r="AD4" s="50"/>
    </row>
    <row r="5" spans="1:30" x14ac:dyDescent="0.15">
      <c r="B5" s="1" t="s">
        <v>163</v>
      </c>
      <c r="C5" s="42" t="s">
        <v>33</v>
      </c>
      <c r="D5" s="8" t="s">
        <v>60</v>
      </c>
      <c r="E5" s="20" t="s">
        <v>29</v>
      </c>
      <c r="F5" s="8" t="s">
        <v>60</v>
      </c>
      <c r="G5" s="27" t="s">
        <v>29</v>
      </c>
      <c r="H5" s="19" t="s">
        <v>60</v>
      </c>
      <c r="I5" s="27" t="s">
        <v>29</v>
      </c>
      <c r="J5" s="19" t="s">
        <v>31</v>
      </c>
      <c r="K5" s="20" t="s">
        <v>61</v>
      </c>
      <c r="L5" s="19" t="s">
        <v>31</v>
      </c>
      <c r="M5" s="20" t="s">
        <v>61</v>
      </c>
      <c r="N5" s="52"/>
      <c r="O5" s="52">
        <f>IF(D5="○",1,0)</f>
        <v>1</v>
      </c>
      <c r="P5" s="52">
        <f t="shared" ref="P5:P27" si="0">IF(E5="○",1,0)</f>
        <v>0</v>
      </c>
      <c r="Q5" s="52">
        <f t="shared" ref="Q5:Q27" si="1">IF(F5="○",1,0)</f>
        <v>1</v>
      </c>
      <c r="R5" s="52">
        <f t="shared" ref="R5:R27" si="2">IF(G5="○",1,0)</f>
        <v>0</v>
      </c>
      <c r="S5" s="52">
        <f t="shared" ref="S5:S27" si="3">IF(H5="○",1,0)</f>
        <v>1</v>
      </c>
      <c r="T5" s="52">
        <f t="shared" ref="T5:T27" si="4">IF(I5="○",1,0)</f>
        <v>0</v>
      </c>
      <c r="U5" s="52">
        <f t="shared" ref="U5:U27" si="5">IF(J5="○",1,0)</f>
        <v>1</v>
      </c>
      <c r="V5" s="52">
        <f t="shared" ref="V5:V27" si="6">IF(K5="○",1,0)</f>
        <v>0</v>
      </c>
      <c r="W5" s="52">
        <f t="shared" ref="W5:W27" si="7">IF(L5="○",1,0)</f>
        <v>1</v>
      </c>
      <c r="X5" s="52">
        <f t="shared" ref="X5:X27" si="8">IF(M5="○",1,0)</f>
        <v>0</v>
      </c>
      <c r="Y5" s="52"/>
      <c r="Z5" s="56" t="str">
        <f t="shared" ref="Z5:Z27" si="9">O5&amp;P5</f>
        <v>10</v>
      </c>
      <c r="AA5" s="56" t="str">
        <f t="shared" ref="AA5:AA27" si="10">Q5&amp;R5&amp;S5&amp;T5</f>
        <v>1010</v>
      </c>
      <c r="AB5" s="56" t="str">
        <f t="shared" ref="AB5:AB27" si="11">U5&amp;V5&amp;W5&amp;X5&amp;Y5</f>
        <v>1010</v>
      </c>
      <c r="AC5" s="57" t="str">
        <f t="shared" ref="AC5:AC27" si="12">BIN2HEX(Z5)&amp;BIN2HEX(AA5)&amp;BIN2HEX(AB5)</f>
        <v>2AA</v>
      </c>
      <c r="AD5" s="42"/>
    </row>
    <row r="6" spans="1:30" x14ac:dyDescent="0.15">
      <c r="B6" s="1" t="s">
        <v>164</v>
      </c>
      <c r="C6" s="42" t="s">
        <v>34</v>
      </c>
      <c r="D6" s="29" t="s">
        <v>61</v>
      </c>
      <c r="E6" s="30" t="s">
        <v>62</v>
      </c>
      <c r="F6" s="29" t="s">
        <v>61</v>
      </c>
      <c r="G6" s="29" t="s">
        <v>62</v>
      </c>
      <c r="H6" s="28" t="s">
        <v>61</v>
      </c>
      <c r="I6" s="29" t="s">
        <v>62</v>
      </c>
      <c r="J6" s="19" t="s">
        <v>31</v>
      </c>
      <c r="K6" s="87" t="s">
        <v>188</v>
      </c>
      <c r="L6" s="19" t="s">
        <v>31</v>
      </c>
      <c r="M6" s="87" t="s">
        <v>188</v>
      </c>
      <c r="N6" s="52"/>
      <c r="O6" s="52">
        <f t="shared" ref="O6:O27" si="13">IF(D6="○",1,0)</f>
        <v>0</v>
      </c>
      <c r="P6" s="52">
        <f t="shared" si="0"/>
        <v>0</v>
      </c>
      <c r="Q6" s="52">
        <f t="shared" si="1"/>
        <v>0</v>
      </c>
      <c r="R6" s="52">
        <f t="shared" si="2"/>
        <v>0</v>
      </c>
      <c r="S6" s="52">
        <f t="shared" si="3"/>
        <v>0</v>
      </c>
      <c r="T6" s="52">
        <f t="shared" si="4"/>
        <v>0</v>
      </c>
      <c r="U6" s="52">
        <f t="shared" si="5"/>
        <v>1</v>
      </c>
      <c r="V6" s="52">
        <f t="shared" si="6"/>
        <v>0</v>
      </c>
      <c r="W6" s="52">
        <f t="shared" si="7"/>
        <v>1</v>
      </c>
      <c r="X6" s="52">
        <f t="shared" si="8"/>
        <v>0</v>
      </c>
      <c r="Y6" s="52"/>
      <c r="Z6" s="56" t="str">
        <f t="shared" si="9"/>
        <v>00</v>
      </c>
      <c r="AA6" s="56" t="str">
        <f t="shared" si="10"/>
        <v>0000</v>
      </c>
      <c r="AB6" s="56" t="str">
        <f t="shared" si="11"/>
        <v>1010</v>
      </c>
      <c r="AC6" s="57" t="str">
        <f t="shared" si="12"/>
        <v>00A</v>
      </c>
      <c r="AD6" s="42"/>
    </row>
    <row r="7" spans="1:30" x14ac:dyDescent="0.15">
      <c r="B7" s="1" t="s">
        <v>165</v>
      </c>
      <c r="C7" s="42" t="s">
        <v>35</v>
      </c>
      <c r="D7" s="8" t="s">
        <v>60</v>
      </c>
      <c r="E7" s="21" t="s">
        <v>60</v>
      </c>
      <c r="F7" s="8" t="s">
        <v>60</v>
      </c>
      <c r="G7" s="8" t="s">
        <v>60</v>
      </c>
      <c r="H7" s="19" t="s">
        <v>60</v>
      </c>
      <c r="I7" s="8" t="s">
        <v>60</v>
      </c>
      <c r="J7" s="19" t="s">
        <v>31</v>
      </c>
      <c r="K7" s="21" t="s">
        <v>31</v>
      </c>
      <c r="L7" s="19" t="s">
        <v>31</v>
      </c>
      <c r="M7" s="21" t="s">
        <v>31</v>
      </c>
      <c r="N7" s="52"/>
      <c r="O7" s="52">
        <f t="shared" si="13"/>
        <v>1</v>
      </c>
      <c r="P7" s="52">
        <f t="shared" si="0"/>
        <v>1</v>
      </c>
      <c r="Q7" s="52">
        <f t="shared" si="1"/>
        <v>1</v>
      </c>
      <c r="R7" s="52">
        <f t="shared" si="2"/>
        <v>1</v>
      </c>
      <c r="S7" s="52">
        <f t="shared" si="3"/>
        <v>1</v>
      </c>
      <c r="T7" s="52">
        <f t="shared" si="4"/>
        <v>1</v>
      </c>
      <c r="U7" s="52">
        <f t="shared" si="5"/>
        <v>1</v>
      </c>
      <c r="V7" s="52">
        <f t="shared" si="6"/>
        <v>1</v>
      </c>
      <c r="W7" s="52">
        <f t="shared" si="7"/>
        <v>1</v>
      </c>
      <c r="X7" s="52">
        <f t="shared" si="8"/>
        <v>1</v>
      </c>
      <c r="Y7" s="52"/>
      <c r="Z7" s="56" t="str">
        <f t="shared" si="9"/>
        <v>11</v>
      </c>
      <c r="AA7" s="56" t="str">
        <f t="shared" si="10"/>
        <v>1111</v>
      </c>
      <c r="AB7" s="56" t="str">
        <f t="shared" si="11"/>
        <v>1111</v>
      </c>
      <c r="AC7" s="57" t="str">
        <f t="shared" si="12"/>
        <v>3FF</v>
      </c>
      <c r="AD7" s="42"/>
    </row>
    <row r="8" spans="1:30" x14ac:dyDescent="0.15">
      <c r="B8" s="1" t="s">
        <v>166</v>
      </c>
      <c r="C8" s="42" t="s">
        <v>36</v>
      </c>
      <c r="D8" s="29" t="s">
        <v>63</v>
      </c>
      <c r="E8" s="30" t="s">
        <v>63</v>
      </c>
      <c r="F8" s="29" t="s">
        <v>63</v>
      </c>
      <c r="G8" s="29" t="s">
        <v>63</v>
      </c>
      <c r="H8" s="28" t="s">
        <v>63</v>
      </c>
      <c r="I8" s="29" t="s">
        <v>63</v>
      </c>
      <c r="J8" s="19" t="s">
        <v>31</v>
      </c>
      <c r="K8" s="87" t="s">
        <v>188</v>
      </c>
      <c r="L8" s="19" t="s">
        <v>31</v>
      </c>
      <c r="M8" s="87" t="s">
        <v>188</v>
      </c>
      <c r="N8" s="52"/>
      <c r="O8" s="52">
        <f t="shared" si="13"/>
        <v>0</v>
      </c>
      <c r="P8" s="52">
        <f t="shared" si="0"/>
        <v>0</v>
      </c>
      <c r="Q8" s="52">
        <f t="shared" si="1"/>
        <v>0</v>
      </c>
      <c r="R8" s="52">
        <f t="shared" si="2"/>
        <v>0</v>
      </c>
      <c r="S8" s="52">
        <f t="shared" si="3"/>
        <v>0</v>
      </c>
      <c r="T8" s="52">
        <f t="shared" si="4"/>
        <v>0</v>
      </c>
      <c r="U8" s="52">
        <f t="shared" si="5"/>
        <v>1</v>
      </c>
      <c r="V8" s="52">
        <f t="shared" si="6"/>
        <v>0</v>
      </c>
      <c r="W8" s="52">
        <f t="shared" si="7"/>
        <v>1</v>
      </c>
      <c r="X8" s="52">
        <f t="shared" si="8"/>
        <v>0</v>
      </c>
      <c r="Y8" s="52"/>
      <c r="Z8" s="56" t="str">
        <f t="shared" si="9"/>
        <v>00</v>
      </c>
      <c r="AA8" s="56" t="str">
        <f t="shared" si="10"/>
        <v>0000</v>
      </c>
      <c r="AB8" s="56" t="str">
        <f t="shared" si="11"/>
        <v>1010</v>
      </c>
      <c r="AC8" s="57" t="str">
        <f t="shared" si="12"/>
        <v>00A</v>
      </c>
      <c r="AD8" s="42"/>
    </row>
    <row r="9" spans="1:30" x14ac:dyDescent="0.15">
      <c r="B9" s="1" t="s">
        <v>167</v>
      </c>
      <c r="C9" s="42" t="s">
        <v>37</v>
      </c>
      <c r="D9" s="27" t="s">
        <v>29</v>
      </c>
      <c r="E9" s="20" t="s">
        <v>29</v>
      </c>
      <c r="F9" s="27" t="s">
        <v>29</v>
      </c>
      <c r="G9" s="20" t="s">
        <v>29</v>
      </c>
      <c r="H9" s="19" t="s">
        <v>60</v>
      </c>
      <c r="I9" s="8" t="s">
        <v>60</v>
      </c>
      <c r="J9" s="19" t="s">
        <v>31</v>
      </c>
      <c r="K9" s="21" t="s">
        <v>31</v>
      </c>
      <c r="L9" s="19" t="s">
        <v>31</v>
      </c>
      <c r="M9" s="21" t="s">
        <v>31</v>
      </c>
      <c r="N9" s="52"/>
      <c r="O9" s="52">
        <f t="shared" si="13"/>
        <v>0</v>
      </c>
      <c r="P9" s="52">
        <f t="shared" si="0"/>
        <v>0</v>
      </c>
      <c r="Q9" s="52">
        <f t="shared" si="1"/>
        <v>0</v>
      </c>
      <c r="R9" s="52">
        <f t="shared" si="2"/>
        <v>0</v>
      </c>
      <c r="S9" s="52">
        <f t="shared" si="3"/>
        <v>1</v>
      </c>
      <c r="T9" s="52">
        <f t="shared" si="4"/>
        <v>1</v>
      </c>
      <c r="U9" s="52">
        <f t="shared" si="5"/>
        <v>1</v>
      </c>
      <c r="V9" s="52">
        <f t="shared" si="6"/>
        <v>1</v>
      </c>
      <c r="W9" s="52">
        <f t="shared" si="7"/>
        <v>1</v>
      </c>
      <c r="X9" s="52">
        <f t="shared" si="8"/>
        <v>1</v>
      </c>
      <c r="Y9" s="52"/>
      <c r="Z9" s="56" t="str">
        <f t="shared" si="9"/>
        <v>00</v>
      </c>
      <c r="AA9" s="56" t="str">
        <f t="shared" si="10"/>
        <v>0011</v>
      </c>
      <c r="AB9" s="56" t="str">
        <f t="shared" si="11"/>
        <v>1111</v>
      </c>
      <c r="AC9" s="57" t="str">
        <f t="shared" si="12"/>
        <v>03F</v>
      </c>
      <c r="AD9" s="51" t="s">
        <v>148</v>
      </c>
    </row>
    <row r="10" spans="1:30" x14ac:dyDescent="0.15">
      <c r="B10" s="1" t="s">
        <v>168</v>
      </c>
      <c r="C10" s="42" t="s">
        <v>38</v>
      </c>
      <c r="D10" s="8" t="s">
        <v>60</v>
      </c>
      <c r="E10" s="20" t="s">
        <v>63</v>
      </c>
      <c r="F10" s="8" t="s">
        <v>60</v>
      </c>
      <c r="G10" s="27" t="s">
        <v>63</v>
      </c>
      <c r="H10" s="19" t="s">
        <v>60</v>
      </c>
      <c r="I10" s="27" t="s">
        <v>63</v>
      </c>
      <c r="J10" s="19" t="s">
        <v>31</v>
      </c>
      <c r="K10" s="20" t="s">
        <v>85</v>
      </c>
      <c r="L10" s="19" t="s">
        <v>31</v>
      </c>
      <c r="M10" s="20" t="s">
        <v>85</v>
      </c>
      <c r="N10" s="52"/>
      <c r="O10" s="52">
        <f t="shared" si="13"/>
        <v>1</v>
      </c>
      <c r="P10" s="52">
        <f t="shared" si="0"/>
        <v>0</v>
      </c>
      <c r="Q10" s="52">
        <f t="shared" si="1"/>
        <v>1</v>
      </c>
      <c r="R10" s="52">
        <f t="shared" si="2"/>
        <v>0</v>
      </c>
      <c r="S10" s="52">
        <f t="shared" si="3"/>
        <v>1</v>
      </c>
      <c r="T10" s="52">
        <f t="shared" si="4"/>
        <v>0</v>
      </c>
      <c r="U10" s="52">
        <f t="shared" si="5"/>
        <v>1</v>
      </c>
      <c r="V10" s="52">
        <f t="shared" si="6"/>
        <v>0</v>
      </c>
      <c r="W10" s="52">
        <f t="shared" si="7"/>
        <v>1</v>
      </c>
      <c r="X10" s="52">
        <f t="shared" si="8"/>
        <v>0</v>
      </c>
      <c r="Y10" s="52"/>
      <c r="Z10" s="56" t="str">
        <f t="shared" si="9"/>
        <v>10</v>
      </c>
      <c r="AA10" s="56" t="str">
        <f t="shared" si="10"/>
        <v>1010</v>
      </c>
      <c r="AB10" s="56" t="str">
        <f t="shared" si="11"/>
        <v>1010</v>
      </c>
      <c r="AC10" s="57" t="str">
        <f t="shared" si="12"/>
        <v>2AA</v>
      </c>
      <c r="AD10" s="42"/>
    </row>
    <row r="11" spans="1:30" x14ac:dyDescent="0.15">
      <c r="B11" s="1" t="s">
        <v>169</v>
      </c>
      <c r="C11" s="42" t="s">
        <v>39</v>
      </c>
      <c r="D11" s="32" t="s">
        <v>63</v>
      </c>
      <c r="E11" s="33" t="s">
        <v>61</v>
      </c>
      <c r="F11" s="32" t="s">
        <v>63</v>
      </c>
      <c r="G11" s="32" t="s">
        <v>61</v>
      </c>
      <c r="H11" s="31" t="s">
        <v>63</v>
      </c>
      <c r="I11" s="32" t="s">
        <v>61</v>
      </c>
      <c r="J11" s="19" t="s">
        <v>31</v>
      </c>
      <c r="K11" s="21" t="s">
        <v>31</v>
      </c>
      <c r="L11" s="19" t="s">
        <v>31</v>
      </c>
      <c r="M11" s="21" t="s">
        <v>31</v>
      </c>
      <c r="N11" s="52"/>
      <c r="O11" s="52">
        <f t="shared" si="13"/>
        <v>0</v>
      </c>
      <c r="P11" s="52">
        <f t="shared" si="0"/>
        <v>0</v>
      </c>
      <c r="Q11" s="52">
        <f t="shared" si="1"/>
        <v>0</v>
      </c>
      <c r="R11" s="52">
        <f t="shared" si="2"/>
        <v>0</v>
      </c>
      <c r="S11" s="52">
        <f t="shared" si="3"/>
        <v>0</v>
      </c>
      <c r="T11" s="52">
        <f t="shared" si="4"/>
        <v>0</v>
      </c>
      <c r="U11" s="52">
        <f t="shared" si="5"/>
        <v>1</v>
      </c>
      <c r="V11" s="52">
        <f t="shared" si="6"/>
        <v>1</v>
      </c>
      <c r="W11" s="52">
        <f t="shared" si="7"/>
        <v>1</v>
      </c>
      <c r="X11" s="52">
        <f t="shared" si="8"/>
        <v>1</v>
      </c>
      <c r="Y11" s="52"/>
      <c r="Z11" s="56" t="str">
        <f t="shared" si="9"/>
        <v>00</v>
      </c>
      <c r="AA11" s="56" t="str">
        <f t="shared" si="10"/>
        <v>0000</v>
      </c>
      <c r="AB11" s="56" t="str">
        <f t="shared" si="11"/>
        <v>1111</v>
      </c>
      <c r="AC11" s="57" t="str">
        <f t="shared" si="12"/>
        <v>00F</v>
      </c>
      <c r="AD11" s="42"/>
    </row>
    <row r="12" spans="1:30" x14ac:dyDescent="0.15">
      <c r="B12" s="1" t="s">
        <v>170</v>
      </c>
      <c r="C12" s="42" t="s">
        <v>40</v>
      </c>
      <c r="D12" s="8" t="s">
        <v>63</v>
      </c>
      <c r="E12" s="21" t="s">
        <v>61</v>
      </c>
      <c r="F12" s="8" t="s">
        <v>63</v>
      </c>
      <c r="G12" s="8" t="s">
        <v>61</v>
      </c>
      <c r="H12" s="19" t="s">
        <v>63</v>
      </c>
      <c r="I12" s="8" t="s">
        <v>61</v>
      </c>
      <c r="J12" s="19" t="s">
        <v>61</v>
      </c>
      <c r="K12" s="21" t="s">
        <v>63</v>
      </c>
      <c r="L12" s="19" t="s">
        <v>61</v>
      </c>
      <c r="M12" s="21" t="s">
        <v>63</v>
      </c>
      <c r="N12" s="52"/>
      <c r="O12" s="52">
        <f t="shared" si="13"/>
        <v>0</v>
      </c>
      <c r="P12" s="52">
        <f t="shared" si="0"/>
        <v>0</v>
      </c>
      <c r="Q12" s="52">
        <f t="shared" si="1"/>
        <v>0</v>
      </c>
      <c r="R12" s="52">
        <f t="shared" si="2"/>
        <v>0</v>
      </c>
      <c r="S12" s="52">
        <f t="shared" si="3"/>
        <v>0</v>
      </c>
      <c r="T12" s="52">
        <f t="shared" si="4"/>
        <v>0</v>
      </c>
      <c r="U12" s="52">
        <f t="shared" si="5"/>
        <v>0</v>
      </c>
      <c r="V12" s="52">
        <f t="shared" si="6"/>
        <v>0</v>
      </c>
      <c r="W12" s="52">
        <f t="shared" si="7"/>
        <v>0</v>
      </c>
      <c r="X12" s="52">
        <f t="shared" si="8"/>
        <v>0</v>
      </c>
      <c r="Y12" s="52"/>
      <c r="Z12" s="56" t="str">
        <f t="shared" si="9"/>
        <v>00</v>
      </c>
      <c r="AA12" s="56" t="str">
        <f t="shared" si="10"/>
        <v>0000</v>
      </c>
      <c r="AB12" s="56" t="str">
        <f t="shared" si="11"/>
        <v>0000</v>
      </c>
      <c r="AC12" s="57" t="str">
        <f t="shared" si="12"/>
        <v>000</v>
      </c>
      <c r="AD12" s="42"/>
    </row>
    <row r="13" spans="1:30" x14ac:dyDescent="0.15">
      <c r="B13" s="1" t="s">
        <v>171</v>
      </c>
      <c r="C13" s="42" t="s">
        <v>41</v>
      </c>
      <c r="D13" s="8" t="s">
        <v>60</v>
      </c>
      <c r="E13" s="21" t="s">
        <v>60</v>
      </c>
      <c r="F13" s="8" t="s">
        <v>60</v>
      </c>
      <c r="G13" s="8" t="s">
        <v>60</v>
      </c>
      <c r="H13" s="19" t="s">
        <v>60</v>
      </c>
      <c r="I13" s="8" t="s">
        <v>60</v>
      </c>
      <c r="J13" s="19" t="s">
        <v>31</v>
      </c>
      <c r="K13" s="21" t="s">
        <v>31</v>
      </c>
      <c r="L13" s="19" t="s">
        <v>31</v>
      </c>
      <c r="M13" s="21" t="s">
        <v>31</v>
      </c>
      <c r="N13" s="52"/>
      <c r="O13" s="52">
        <f t="shared" si="13"/>
        <v>1</v>
      </c>
      <c r="P13" s="52">
        <f t="shared" si="0"/>
        <v>1</v>
      </c>
      <c r="Q13" s="52">
        <f t="shared" si="1"/>
        <v>1</v>
      </c>
      <c r="R13" s="52">
        <f t="shared" si="2"/>
        <v>1</v>
      </c>
      <c r="S13" s="52">
        <f t="shared" si="3"/>
        <v>1</v>
      </c>
      <c r="T13" s="52">
        <f t="shared" si="4"/>
        <v>1</v>
      </c>
      <c r="U13" s="52">
        <f t="shared" si="5"/>
        <v>1</v>
      </c>
      <c r="V13" s="52">
        <f t="shared" si="6"/>
        <v>1</v>
      </c>
      <c r="W13" s="52">
        <f t="shared" si="7"/>
        <v>1</v>
      </c>
      <c r="X13" s="52">
        <f t="shared" si="8"/>
        <v>1</v>
      </c>
      <c r="Y13" s="52"/>
      <c r="Z13" s="56" t="str">
        <f t="shared" si="9"/>
        <v>11</v>
      </c>
      <c r="AA13" s="56" t="str">
        <f t="shared" si="10"/>
        <v>1111</v>
      </c>
      <c r="AB13" s="56" t="str">
        <f t="shared" si="11"/>
        <v>1111</v>
      </c>
      <c r="AC13" s="57" t="str">
        <f t="shared" si="12"/>
        <v>3FF</v>
      </c>
      <c r="AD13" s="42"/>
    </row>
    <row r="14" spans="1:30" x14ac:dyDescent="0.15">
      <c r="B14" s="1" t="s">
        <v>172</v>
      </c>
      <c r="C14" s="42" t="s">
        <v>42</v>
      </c>
      <c r="D14" s="29" t="s">
        <v>63</v>
      </c>
      <c r="E14" s="30" t="s">
        <v>61</v>
      </c>
      <c r="F14" s="29" t="s">
        <v>63</v>
      </c>
      <c r="G14" s="29" t="s">
        <v>61</v>
      </c>
      <c r="H14" s="28" t="s">
        <v>63</v>
      </c>
      <c r="I14" s="29" t="s">
        <v>61</v>
      </c>
      <c r="J14" s="19" t="s">
        <v>31</v>
      </c>
      <c r="K14" s="87" t="s">
        <v>188</v>
      </c>
      <c r="L14" s="19" t="s">
        <v>31</v>
      </c>
      <c r="M14" s="87" t="s">
        <v>188</v>
      </c>
      <c r="N14" s="52"/>
      <c r="O14" s="52">
        <f t="shared" si="13"/>
        <v>0</v>
      </c>
      <c r="P14" s="52">
        <f t="shared" si="0"/>
        <v>0</v>
      </c>
      <c r="Q14" s="52">
        <f t="shared" si="1"/>
        <v>0</v>
      </c>
      <c r="R14" s="52">
        <f t="shared" si="2"/>
        <v>0</v>
      </c>
      <c r="S14" s="52">
        <f t="shared" si="3"/>
        <v>0</v>
      </c>
      <c r="T14" s="52">
        <f t="shared" si="4"/>
        <v>0</v>
      </c>
      <c r="U14" s="52">
        <f t="shared" si="5"/>
        <v>1</v>
      </c>
      <c r="V14" s="52">
        <f t="shared" si="6"/>
        <v>0</v>
      </c>
      <c r="W14" s="52">
        <f t="shared" si="7"/>
        <v>1</v>
      </c>
      <c r="X14" s="52">
        <f t="shared" si="8"/>
        <v>0</v>
      </c>
      <c r="Y14" s="52"/>
      <c r="Z14" s="56" t="str">
        <f t="shared" si="9"/>
        <v>00</v>
      </c>
      <c r="AA14" s="56" t="str">
        <f t="shared" si="10"/>
        <v>0000</v>
      </c>
      <c r="AB14" s="56" t="str">
        <f t="shared" si="11"/>
        <v>1010</v>
      </c>
      <c r="AC14" s="57" t="str">
        <f t="shared" si="12"/>
        <v>00A</v>
      </c>
      <c r="AD14" s="42"/>
    </row>
    <row r="15" spans="1:30" x14ac:dyDescent="0.15">
      <c r="B15" s="1" t="s">
        <v>173</v>
      </c>
      <c r="C15" s="42" t="s">
        <v>43</v>
      </c>
      <c r="D15" s="8" t="s">
        <v>60</v>
      </c>
      <c r="E15" s="21" t="s">
        <v>60</v>
      </c>
      <c r="F15" s="8" t="s">
        <v>60</v>
      </c>
      <c r="G15" s="8" t="s">
        <v>60</v>
      </c>
      <c r="H15" s="19" t="s">
        <v>60</v>
      </c>
      <c r="I15" s="8" t="s">
        <v>60</v>
      </c>
      <c r="J15" s="19" t="s">
        <v>31</v>
      </c>
      <c r="K15" s="21" t="s">
        <v>31</v>
      </c>
      <c r="L15" s="19" t="s">
        <v>31</v>
      </c>
      <c r="M15" s="21" t="s">
        <v>31</v>
      </c>
      <c r="N15" s="52"/>
      <c r="O15" s="52">
        <f t="shared" si="13"/>
        <v>1</v>
      </c>
      <c r="P15" s="52">
        <f t="shared" si="0"/>
        <v>1</v>
      </c>
      <c r="Q15" s="52">
        <f t="shared" si="1"/>
        <v>1</v>
      </c>
      <c r="R15" s="52">
        <f t="shared" si="2"/>
        <v>1</v>
      </c>
      <c r="S15" s="52">
        <f t="shared" si="3"/>
        <v>1</v>
      </c>
      <c r="T15" s="52">
        <f t="shared" si="4"/>
        <v>1</v>
      </c>
      <c r="U15" s="52">
        <f t="shared" si="5"/>
        <v>1</v>
      </c>
      <c r="V15" s="52">
        <f t="shared" si="6"/>
        <v>1</v>
      </c>
      <c r="W15" s="52">
        <f t="shared" si="7"/>
        <v>1</v>
      </c>
      <c r="X15" s="52">
        <f t="shared" si="8"/>
        <v>1</v>
      </c>
      <c r="Y15" s="52"/>
      <c r="Z15" s="56" t="str">
        <f t="shared" si="9"/>
        <v>11</v>
      </c>
      <c r="AA15" s="56" t="str">
        <f t="shared" si="10"/>
        <v>1111</v>
      </c>
      <c r="AB15" s="56" t="str">
        <f t="shared" si="11"/>
        <v>1111</v>
      </c>
      <c r="AC15" s="57" t="str">
        <f t="shared" si="12"/>
        <v>3FF</v>
      </c>
      <c r="AD15" s="42"/>
    </row>
    <row r="16" spans="1:30" x14ac:dyDescent="0.15">
      <c r="B16" s="1" t="s">
        <v>174</v>
      </c>
      <c r="C16" s="42" t="s">
        <v>44</v>
      </c>
      <c r="D16" s="27" t="s">
        <v>29</v>
      </c>
      <c r="E16" s="20" t="s">
        <v>29</v>
      </c>
      <c r="F16" s="27" t="s">
        <v>29</v>
      </c>
      <c r="G16" s="20" t="s">
        <v>29</v>
      </c>
      <c r="H16" s="19" t="s">
        <v>60</v>
      </c>
      <c r="I16" s="8" t="s">
        <v>60</v>
      </c>
      <c r="J16" s="19" t="s">
        <v>31</v>
      </c>
      <c r="K16" s="21" t="s">
        <v>31</v>
      </c>
      <c r="L16" s="19" t="s">
        <v>31</v>
      </c>
      <c r="M16" s="21" t="s">
        <v>31</v>
      </c>
      <c r="N16" s="52"/>
      <c r="O16" s="52">
        <f t="shared" si="13"/>
        <v>0</v>
      </c>
      <c r="P16" s="52">
        <f t="shared" si="0"/>
        <v>0</v>
      </c>
      <c r="Q16" s="52">
        <f t="shared" si="1"/>
        <v>0</v>
      </c>
      <c r="R16" s="52">
        <f t="shared" si="2"/>
        <v>0</v>
      </c>
      <c r="S16" s="52">
        <f t="shared" si="3"/>
        <v>1</v>
      </c>
      <c r="T16" s="52">
        <f t="shared" si="4"/>
        <v>1</v>
      </c>
      <c r="U16" s="52">
        <f t="shared" si="5"/>
        <v>1</v>
      </c>
      <c r="V16" s="52">
        <f t="shared" si="6"/>
        <v>1</v>
      </c>
      <c r="W16" s="52">
        <f t="shared" si="7"/>
        <v>1</v>
      </c>
      <c r="X16" s="52">
        <f t="shared" si="8"/>
        <v>1</v>
      </c>
      <c r="Y16" s="52"/>
      <c r="Z16" s="56" t="str">
        <f t="shared" si="9"/>
        <v>00</v>
      </c>
      <c r="AA16" s="56" t="str">
        <f t="shared" si="10"/>
        <v>0011</v>
      </c>
      <c r="AB16" s="56" t="str">
        <f t="shared" si="11"/>
        <v>1111</v>
      </c>
      <c r="AC16" s="57" t="str">
        <f t="shared" si="12"/>
        <v>03F</v>
      </c>
      <c r="AD16" s="42" t="s">
        <v>83</v>
      </c>
    </row>
    <row r="17" spans="1:30" x14ac:dyDescent="0.15">
      <c r="B17" s="1" t="s">
        <v>175</v>
      </c>
      <c r="C17" s="42" t="s">
        <v>45</v>
      </c>
      <c r="D17" s="29" t="s">
        <v>29</v>
      </c>
      <c r="E17" s="30" t="s">
        <v>61</v>
      </c>
      <c r="F17" s="29" t="s">
        <v>29</v>
      </c>
      <c r="G17" s="29" t="s">
        <v>61</v>
      </c>
      <c r="H17" s="28" t="s">
        <v>29</v>
      </c>
      <c r="I17" s="29" t="s">
        <v>61</v>
      </c>
      <c r="J17" s="19" t="s">
        <v>31</v>
      </c>
      <c r="K17" s="21" t="s">
        <v>31</v>
      </c>
      <c r="L17" s="19" t="s">
        <v>31</v>
      </c>
      <c r="M17" s="21" t="s">
        <v>31</v>
      </c>
      <c r="N17" s="52"/>
      <c r="O17" s="52">
        <f t="shared" si="13"/>
        <v>0</v>
      </c>
      <c r="P17" s="52">
        <f t="shared" si="0"/>
        <v>0</v>
      </c>
      <c r="Q17" s="52">
        <f t="shared" si="1"/>
        <v>0</v>
      </c>
      <c r="R17" s="52">
        <f t="shared" si="2"/>
        <v>0</v>
      </c>
      <c r="S17" s="52">
        <f t="shared" si="3"/>
        <v>0</v>
      </c>
      <c r="T17" s="52">
        <f t="shared" si="4"/>
        <v>0</v>
      </c>
      <c r="U17" s="52">
        <f t="shared" si="5"/>
        <v>1</v>
      </c>
      <c r="V17" s="52">
        <f t="shared" si="6"/>
        <v>1</v>
      </c>
      <c r="W17" s="52">
        <f t="shared" si="7"/>
        <v>1</v>
      </c>
      <c r="X17" s="52">
        <f t="shared" si="8"/>
        <v>1</v>
      </c>
      <c r="Y17" s="52"/>
      <c r="Z17" s="56" t="str">
        <f t="shared" si="9"/>
        <v>00</v>
      </c>
      <c r="AA17" s="56" t="str">
        <f t="shared" si="10"/>
        <v>0000</v>
      </c>
      <c r="AB17" s="56" t="str">
        <f t="shared" si="11"/>
        <v>1111</v>
      </c>
      <c r="AC17" s="57" t="str">
        <f t="shared" si="12"/>
        <v>00F</v>
      </c>
      <c r="AD17" s="42"/>
    </row>
    <row r="18" spans="1:30" x14ac:dyDescent="0.15">
      <c r="B18" s="1" t="s">
        <v>176</v>
      </c>
      <c r="C18" s="42" t="s">
        <v>46</v>
      </c>
      <c r="D18" s="29" t="s">
        <v>61</v>
      </c>
      <c r="E18" s="30" t="s">
        <v>63</v>
      </c>
      <c r="F18" s="29" t="s">
        <v>61</v>
      </c>
      <c r="G18" s="29" t="s">
        <v>63</v>
      </c>
      <c r="H18" s="28" t="s">
        <v>61</v>
      </c>
      <c r="I18" s="29" t="s">
        <v>63</v>
      </c>
      <c r="J18" s="19" t="s">
        <v>31</v>
      </c>
      <c r="K18" s="21" t="s">
        <v>31</v>
      </c>
      <c r="L18" s="19" t="s">
        <v>31</v>
      </c>
      <c r="M18" s="21" t="s">
        <v>31</v>
      </c>
      <c r="N18" s="52"/>
      <c r="O18" s="52">
        <f t="shared" si="13"/>
        <v>0</v>
      </c>
      <c r="P18" s="52">
        <f t="shared" si="0"/>
        <v>0</v>
      </c>
      <c r="Q18" s="52">
        <f t="shared" si="1"/>
        <v>0</v>
      </c>
      <c r="R18" s="52">
        <f t="shared" si="2"/>
        <v>0</v>
      </c>
      <c r="S18" s="52">
        <f t="shared" si="3"/>
        <v>0</v>
      </c>
      <c r="T18" s="52">
        <f t="shared" si="4"/>
        <v>0</v>
      </c>
      <c r="U18" s="52">
        <f t="shared" si="5"/>
        <v>1</v>
      </c>
      <c r="V18" s="52">
        <f t="shared" si="6"/>
        <v>1</v>
      </c>
      <c r="W18" s="52">
        <f t="shared" si="7"/>
        <v>1</v>
      </c>
      <c r="X18" s="52">
        <f t="shared" si="8"/>
        <v>1</v>
      </c>
      <c r="Y18" s="52"/>
      <c r="Z18" s="56" t="str">
        <f t="shared" si="9"/>
        <v>00</v>
      </c>
      <c r="AA18" s="56" t="str">
        <f t="shared" si="10"/>
        <v>0000</v>
      </c>
      <c r="AB18" s="56" t="str">
        <f t="shared" si="11"/>
        <v>1111</v>
      </c>
      <c r="AC18" s="57" t="str">
        <f t="shared" si="12"/>
        <v>00F</v>
      </c>
      <c r="AD18" s="42"/>
    </row>
    <row r="19" spans="1:30" x14ac:dyDescent="0.15">
      <c r="B19" s="1" t="s">
        <v>177</v>
      </c>
      <c r="C19" s="42" t="s">
        <v>129</v>
      </c>
      <c r="D19" s="3" t="s">
        <v>130</v>
      </c>
      <c r="E19" s="20" t="s">
        <v>131</v>
      </c>
      <c r="F19" s="3" t="s">
        <v>130</v>
      </c>
      <c r="G19" s="27" t="s">
        <v>131</v>
      </c>
      <c r="H19" s="34" t="s">
        <v>130</v>
      </c>
      <c r="I19" s="27" t="s">
        <v>131</v>
      </c>
      <c r="J19" s="19" t="s">
        <v>130</v>
      </c>
      <c r="K19" s="20" t="s">
        <v>131</v>
      </c>
      <c r="L19" s="19" t="s">
        <v>130</v>
      </c>
      <c r="M19" s="20" t="s">
        <v>131</v>
      </c>
      <c r="N19" s="52"/>
      <c r="O19" s="52">
        <f t="shared" si="13"/>
        <v>1</v>
      </c>
      <c r="P19" s="52">
        <f t="shared" si="0"/>
        <v>0</v>
      </c>
      <c r="Q19" s="52">
        <f t="shared" si="1"/>
        <v>1</v>
      </c>
      <c r="R19" s="52">
        <f t="shared" si="2"/>
        <v>0</v>
      </c>
      <c r="S19" s="52">
        <f t="shared" si="3"/>
        <v>1</v>
      </c>
      <c r="T19" s="52">
        <f t="shared" si="4"/>
        <v>0</v>
      </c>
      <c r="U19" s="52">
        <f t="shared" si="5"/>
        <v>1</v>
      </c>
      <c r="V19" s="52">
        <f t="shared" si="6"/>
        <v>0</v>
      </c>
      <c r="W19" s="52">
        <f t="shared" si="7"/>
        <v>1</v>
      </c>
      <c r="X19" s="52">
        <f t="shared" si="8"/>
        <v>0</v>
      </c>
      <c r="Y19" s="52"/>
      <c r="Z19" s="56" t="str">
        <f t="shared" si="9"/>
        <v>10</v>
      </c>
      <c r="AA19" s="56" t="str">
        <f t="shared" si="10"/>
        <v>1010</v>
      </c>
      <c r="AB19" s="56" t="str">
        <f t="shared" si="11"/>
        <v>1010</v>
      </c>
      <c r="AC19" s="57" t="str">
        <f t="shared" si="12"/>
        <v>2AA</v>
      </c>
      <c r="AD19" s="42"/>
    </row>
    <row r="20" spans="1:30" x14ac:dyDescent="0.15">
      <c r="B20" s="1" t="s">
        <v>178</v>
      </c>
      <c r="C20" s="42" t="s">
        <v>47</v>
      </c>
      <c r="D20" s="8" t="s">
        <v>28</v>
      </c>
      <c r="E20" s="20" t="s">
        <v>63</v>
      </c>
      <c r="F20" s="8" t="s">
        <v>28</v>
      </c>
      <c r="G20" s="27" t="s">
        <v>63</v>
      </c>
      <c r="H20" s="19" t="s">
        <v>28</v>
      </c>
      <c r="I20" s="27" t="s">
        <v>63</v>
      </c>
      <c r="J20" s="19" t="s">
        <v>31</v>
      </c>
      <c r="K20" s="20" t="s">
        <v>85</v>
      </c>
      <c r="L20" s="19" t="s">
        <v>31</v>
      </c>
      <c r="M20" s="20" t="s">
        <v>85</v>
      </c>
      <c r="N20" s="52"/>
      <c r="O20" s="52">
        <f t="shared" si="13"/>
        <v>1</v>
      </c>
      <c r="P20" s="52">
        <f t="shared" si="0"/>
        <v>0</v>
      </c>
      <c r="Q20" s="52">
        <f t="shared" si="1"/>
        <v>1</v>
      </c>
      <c r="R20" s="52">
        <f t="shared" si="2"/>
        <v>0</v>
      </c>
      <c r="S20" s="52">
        <f t="shared" si="3"/>
        <v>1</v>
      </c>
      <c r="T20" s="52">
        <f t="shared" si="4"/>
        <v>0</v>
      </c>
      <c r="U20" s="52">
        <f t="shared" si="5"/>
        <v>1</v>
      </c>
      <c r="V20" s="52">
        <f t="shared" si="6"/>
        <v>0</v>
      </c>
      <c r="W20" s="52">
        <f t="shared" si="7"/>
        <v>1</v>
      </c>
      <c r="X20" s="52">
        <f t="shared" si="8"/>
        <v>0</v>
      </c>
      <c r="Y20" s="52"/>
      <c r="Z20" s="56" t="str">
        <f t="shared" si="9"/>
        <v>10</v>
      </c>
      <c r="AA20" s="56" t="str">
        <f t="shared" si="10"/>
        <v>1010</v>
      </c>
      <c r="AB20" s="56" t="str">
        <f t="shared" si="11"/>
        <v>1010</v>
      </c>
      <c r="AC20" s="57" t="str">
        <f t="shared" si="12"/>
        <v>2AA</v>
      </c>
      <c r="AD20" s="42" t="s">
        <v>81</v>
      </c>
    </row>
    <row r="21" spans="1:30" x14ac:dyDescent="0.15">
      <c r="B21" s="1" t="s">
        <v>179</v>
      </c>
      <c r="C21" s="42" t="s">
        <v>48</v>
      </c>
      <c r="D21" s="8" t="s">
        <v>31</v>
      </c>
      <c r="E21" s="20" t="s">
        <v>63</v>
      </c>
      <c r="F21" s="8" t="s">
        <v>31</v>
      </c>
      <c r="G21" s="27" t="s">
        <v>63</v>
      </c>
      <c r="H21" s="19" t="s">
        <v>31</v>
      </c>
      <c r="I21" s="27" t="s">
        <v>63</v>
      </c>
      <c r="J21" s="19" t="s">
        <v>31</v>
      </c>
      <c r="K21" s="20" t="s">
        <v>63</v>
      </c>
      <c r="L21" s="19" t="s">
        <v>31</v>
      </c>
      <c r="M21" s="20" t="s">
        <v>63</v>
      </c>
      <c r="N21" s="52"/>
      <c r="O21" s="52">
        <f t="shared" si="13"/>
        <v>1</v>
      </c>
      <c r="P21" s="52">
        <f t="shared" si="0"/>
        <v>0</v>
      </c>
      <c r="Q21" s="52">
        <f t="shared" si="1"/>
        <v>1</v>
      </c>
      <c r="R21" s="52">
        <f t="shared" si="2"/>
        <v>0</v>
      </c>
      <c r="S21" s="52">
        <f t="shared" si="3"/>
        <v>1</v>
      </c>
      <c r="T21" s="52">
        <f t="shared" si="4"/>
        <v>0</v>
      </c>
      <c r="U21" s="52">
        <f t="shared" si="5"/>
        <v>1</v>
      </c>
      <c r="V21" s="52">
        <f t="shared" si="6"/>
        <v>0</v>
      </c>
      <c r="W21" s="52">
        <f t="shared" si="7"/>
        <v>1</v>
      </c>
      <c r="X21" s="52">
        <f t="shared" si="8"/>
        <v>0</v>
      </c>
      <c r="Y21" s="52"/>
      <c r="Z21" s="56" t="str">
        <f t="shared" si="9"/>
        <v>10</v>
      </c>
      <c r="AA21" s="56" t="str">
        <f t="shared" si="10"/>
        <v>1010</v>
      </c>
      <c r="AB21" s="56" t="str">
        <f t="shared" si="11"/>
        <v>1010</v>
      </c>
      <c r="AC21" s="57" t="str">
        <f t="shared" si="12"/>
        <v>2AA</v>
      </c>
      <c r="AD21" s="42"/>
    </row>
    <row r="22" spans="1:30" x14ac:dyDescent="0.15">
      <c r="A22" s="1" t="s">
        <v>72</v>
      </c>
      <c r="B22" s="1" t="s">
        <v>180</v>
      </c>
      <c r="C22" s="42" t="s">
        <v>49</v>
      </c>
      <c r="D22" s="8" t="s">
        <v>29</v>
      </c>
      <c r="E22" s="20" t="s">
        <v>161</v>
      </c>
      <c r="F22" s="8" t="s">
        <v>29</v>
      </c>
      <c r="G22" s="27" t="s">
        <v>161</v>
      </c>
      <c r="H22" s="19" t="s">
        <v>29</v>
      </c>
      <c r="I22" s="27" t="s">
        <v>161</v>
      </c>
      <c r="J22" s="19" t="s">
        <v>66</v>
      </c>
      <c r="K22" s="20" t="s">
        <v>161</v>
      </c>
      <c r="L22" s="19" t="s">
        <v>66</v>
      </c>
      <c r="M22" s="20" t="s">
        <v>161</v>
      </c>
      <c r="N22" s="52"/>
      <c r="O22" s="52">
        <f t="shared" si="13"/>
        <v>0</v>
      </c>
      <c r="P22" s="52">
        <f t="shared" si="0"/>
        <v>0</v>
      </c>
      <c r="Q22" s="52">
        <f t="shared" si="1"/>
        <v>0</v>
      </c>
      <c r="R22" s="52">
        <f t="shared" si="2"/>
        <v>0</v>
      </c>
      <c r="S22" s="52">
        <f t="shared" si="3"/>
        <v>0</v>
      </c>
      <c r="T22" s="52">
        <f t="shared" si="4"/>
        <v>0</v>
      </c>
      <c r="U22" s="52">
        <f t="shared" si="5"/>
        <v>0</v>
      </c>
      <c r="V22" s="52">
        <f t="shared" si="6"/>
        <v>0</v>
      </c>
      <c r="W22" s="52">
        <f t="shared" si="7"/>
        <v>0</v>
      </c>
      <c r="X22" s="52">
        <f t="shared" si="8"/>
        <v>0</v>
      </c>
      <c r="Y22" s="52"/>
      <c r="Z22" s="56" t="str">
        <f t="shared" si="9"/>
        <v>00</v>
      </c>
      <c r="AA22" s="56" t="str">
        <f t="shared" si="10"/>
        <v>0000</v>
      </c>
      <c r="AB22" s="56" t="str">
        <f t="shared" si="11"/>
        <v>0000</v>
      </c>
      <c r="AC22" s="57" t="str">
        <f t="shared" si="12"/>
        <v>000</v>
      </c>
      <c r="AD22" s="42" t="s">
        <v>162</v>
      </c>
    </row>
    <row r="23" spans="1:30" x14ac:dyDescent="0.15">
      <c r="B23" s="1" t="s">
        <v>181</v>
      </c>
      <c r="C23" s="43" t="s">
        <v>50</v>
      </c>
      <c r="D23" s="29" t="s">
        <v>31</v>
      </c>
      <c r="E23" s="20" t="s">
        <v>61</v>
      </c>
      <c r="F23" s="29" t="s">
        <v>31</v>
      </c>
      <c r="G23" s="27" t="s">
        <v>61</v>
      </c>
      <c r="H23" s="28" t="s">
        <v>31</v>
      </c>
      <c r="I23" s="27" t="s">
        <v>61</v>
      </c>
      <c r="J23" s="19" t="s">
        <v>85</v>
      </c>
      <c r="K23" s="21" t="s">
        <v>85</v>
      </c>
      <c r="L23" s="19" t="s">
        <v>85</v>
      </c>
      <c r="M23" s="21" t="s">
        <v>85</v>
      </c>
      <c r="N23" s="52"/>
      <c r="O23" s="52">
        <f t="shared" si="13"/>
        <v>1</v>
      </c>
      <c r="P23" s="52">
        <f t="shared" si="0"/>
        <v>0</v>
      </c>
      <c r="Q23" s="52">
        <f t="shared" si="1"/>
        <v>1</v>
      </c>
      <c r="R23" s="52">
        <f t="shared" si="2"/>
        <v>0</v>
      </c>
      <c r="S23" s="52">
        <f t="shared" si="3"/>
        <v>1</v>
      </c>
      <c r="T23" s="52">
        <f t="shared" si="4"/>
        <v>0</v>
      </c>
      <c r="U23" s="52">
        <f t="shared" si="5"/>
        <v>0</v>
      </c>
      <c r="V23" s="52">
        <f t="shared" si="6"/>
        <v>0</v>
      </c>
      <c r="W23" s="52">
        <f t="shared" si="7"/>
        <v>0</v>
      </c>
      <c r="X23" s="52">
        <f t="shared" si="8"/>
        <v>0</v>
      </c>
      <c r="Y23" s="52"/>
      <c r="Z23" s="56" t="str">
        <f t="shared" si="9"/>
        <v>10</v>
      </c>
      <c r="AA23" s="56" t="str">
        <f t="shared" si="10"/>
        <v>1010</v>
      </c>
      <c r="AB23" s="56" t="str">
        <f t="shared" si="11"/>
        <v>0000</v>
      </c>
      <c r="AC23" s="57" t="str">
        <f t="shared" si="12"/>
        <v>2A0</v>
      </c>
      <c r="AD23" s="42"/>
    </row>
    <row r="24" spans="1:30" x14ac:dyDescent="0.15">
      <c r="B24" s="1" t="s">
        <v>182</v>
      </c>
      <c r="C24" s="44" t="s">
        <v>51</v>
      </c>
      <c r="D24" s="29" t="s">
        <v>60</v>
      </c>
      <c r="E24" s="30" t="s">
        <v>60</v>
      </c>
      <c r="F24" s="29" t="s">
        <v>60</v>
      </c>
      <c r="G24" s="29" t="s">
        <v>60</v>
      </c>
      <c r="H24" s="28" t="s">
        <v>60</v>
      </c>
      <c r="I24" s="29" t="s">
        <v>60</v>
      </c>
      <c r="J24" s="19" t="s">
        <v>85</v>
      </c>
      <c r="K24" s="21" t="s">
        <v>85</v>
      </c>
      <c r="L24" s="19" t="s">
        <v>85</v>
      </c>
      <c r="M24" s="21" t="s">
        <v>85</v>
      </c>
      <c r="N24" s="52"/>
      <c r="O24" s="52">
        <f t="shared" si="13"/>
        <v>1</v>
      </c>
      <c r="P24" s="52">
        <f t="shared" si="0"/>
        <v>1</v>
      </c>
      <c r="Q24" s="52">
        <f t="shared" si="1"/>
        <v>1</v>
      </c>
      <c r="R24" s="52">
        <f t="shared" si="2"/>
        <v>1</v>
      </c>
      <c r="S24" s="52">
        <f t="shared" si="3"/>
        <v>1</v>
      </c>
      <c r="T24" s="52">
        <f t="shared" si="4"/>
        <v>1</v>
      </c>
      <c r="U24" s="52">
        <f t="shared" si="5"/>
        <v>0</v>
      </c>
      <c r="V24" s="52">
        <f t="shared" si="6"/>
        <v>0</v>
      </c>
      <c r="W24" s="52">
        <f t="shared" si="7"/>
        <v>0</v>
      </c>
      <c r="X24" s="52">
        <f t="shared" si="8"/>
        <v>0</v>
      </c>
      <c r="Y24" s="52"/>
      <c r="Z24" s="56" t="str">
        <f t="shared" si="9"/>
        <v>11</v>
      </c>
      <c r="AA24" s="56" t="str">
        <f t="shared" si="10"/>
        <v>1111</v>
      </c>
      <c r="AB24" s="56" t="str">
        <f t="shared" si="11"/>
        <v>0000</v>
      </c>
      <c r="AC24" s="57" t="str">
        <f t="shared" si="12"/>
        <v>3F0</v>
      </c>
      <c r="AD24" s="42"/>
    </row>
    <row r="25" spans="1:30" x14ac:dyDescent="0.15">
      <c r="B25" s="1" t="s">
        <v>183</v>
      </c>
      <c r="C25" s="44" t="s">
        <v>52</v>
      </c>
      <c r="D25" s="29" t="s">
        <v>60</v>
      </c>
      <c r="E25" s="30" t="s">
        <v>60</v>
      </c>
      <c r="F25" s="29" t="s">
        <v>60</v>
      </c>
      <c r="G25" s="29" t="s">
        <v>60</v>
      </c>
      <c r="H25" s="28" t="s">
        <v>60</v>
      </c>
      <c r="I25" s="29" t="s">
        <v>60</v>
      </c>
      <c r="J25" s="19" t="s">
        <v>85</v>
      </c>
      <c r="K25" s="21" t="s">
        <v>85</v>
      </c>
      <c r="L25" s="19" t="s">
        <v>85</v>
      </c>
      <c r="M25" s="21" t="s">
        <v>85</v>
      </c>
      <c r="N25" s="52"/>
      <c r="O25" s="52">
        <f t="shared" si="13"/>
        <v>1</v>
      </c>
      <c r="P25" s="52">
        <f t="shared" si="0"/>
        <v>1</v>
      </c>
      <c r="Q25" s="52">
        <f t="shared" si="1"/>
        <v>1</v>
      </c>
      <c r="R25" s="52">
        <f t="shared" si="2"/>
        <v>1</v>
      </c>
      <c r="S25" s="52">
        <f t="shared" si="3"/>
        <v>1</v>
      </c>
      <c r="T25" s="52">
        <f t="shared" si="4"/>
        <v>1</v>
      </c>
      <c r="U25" s="52">
        <f t="shared" si="5"/>
        <v>0</v>
      </c>
      <c r="V25" s="52">
        <f t="shared" si="6"/>
        <v>0</v>
      </c>
      <c r="W25" s="52">
        <f t="shared" si="7"/>
        <v>0</v>
      </c>
      <c r="X25" s="52">
        <f t="shared" si="8"/>
        <v>0</v>
      </c>
      <c r="Y25" s="52"/>
      <c r="Z25" s="56" t="str">
        <f t="shared" si="9"/>
        <v>11</v>
      </c>
      <c r="AA25" s="56" t="str">
        <f t="shared" si="10"/>
        <v>1111</v>
      </c>
      <c r="AB25" s="56" t="str">
        <f t="shared" si="11"/>
        <v>0000</v>
      </c>
      <c r="AC25" s="57" t="str">
        <f t="shared" si="12"/>
        <v>3F0</v>
      </c>
      <c r="AD25" s="42"/>
    </row>
    <row r="26" spans="1:30" x14ac:dyDescent="0.15">
      <c r="B26" s="1" t="s">
        <v>184</v>
      </c>
      <c r="C26" s="44" t="s">
        <v>53</v>
      </c>
      <c r="D26" s="29" t="s">
        <v>60</v>
      </c>
      <c r="E26" s="30" t="s">
        <v>60</v>
      </c>
      <c r="F26" s="29" t="s">
        <v>60</v>
      </c>
      <c r="G26" s="29" t="s">
        <v>60</v>
      </c>
      <c r="H26" s="28" t="s">
        <v>60</v>
      </c>
      <c r="I26" s="29" t="s">
        <v>60</v>
      </c>
      <c r="J26" s="19" t="s">
        <v>85</v>
      </c>
      <c r="K26" s="21" t="s">
        <v>85</v>
      </c>
      <c r="L26" s="19" t="s">
        <v>85</v>
      </c>
      <c r="M26" s="21" t="s">
        <v>85</v>
      </c>
      <c r="N26" s="52"/>
      <c r="O26" s="52">
        <f t="shared" si="13"/>
        <v>1</v>
      </c>
      <c r="P26" s="52">
        <f t="shared" si="0"/>
        <v>1</v>
      </c>
      <c r="Q26" s="52">
        <f t="shared" si="1"/>
        <v>1</v>
      </c>
      <c r="R26" s="52">
        <f t="shared" si="2"/>
        <v>1</v>
      </c>
      <c r="S26" s="52">
        <f t="shared" si="3"/>
        <v>1</v>
      </c>
      <c r="T26" s="52">
        <f t="shared" si="4"/>
        <v>1</v>
      </c>
      <c r="U26" s="52">
        <f t="shared" si="5"/>
        <v>0</v>
      </c>
      <c r="V26" s="52">
        <f t="shared" si="6"/>
        <v>0</v>
      </c>
      <c r="W26" s="52">
        <f t="shared" si="7"/>
        <v>0</v>
      </c>
      <c r="X26" s="52">
        <f t="shared" si="8"/>
        <v>0</v>
      </c>
      <c r="Y26" s="52"/>
      <c r="Z26" s="56" t="str">
        <f t="shared" si="9"/>
        <v>11</v>
      </c>
      <c r="AA26" s="56" t="str">
        <f t="shared" si="10"/>
        <v>1111</v>
      </c>
      <c r="AB26" s="56" t="str">
        <f t="shared" si="11"/>
        <v>0000</v>
      </c>
      <c r="AC26" s="57" t="str">
        <f t="shared" si="12"/>
        <v>3F0</v>
      </c>
      <c r="AD26" s="42"/>
    </row>
    <row r="27" spans="1:30" x14ac:dyDescent="0.15">
      <c r="B27" s="1" t="s">
        <v>185</v>
      </c>
      <c r="C27" s="44" t="s">
        <v>65</v>
      </c>
      <c r="D27" s="29" t="s">
        <v>31</v>
      </c>
      <c r="E27" s="30" t="s">
        <v>86</v>
      </c>
      <c r="F27" s="29" t="s">
        <v>31</v>
      </c>
      <c r="G27" s="29" t="s">
        <v>86</v>
      </c>
      <c r="H27" s="19" t="s">
        <v>85</v>
      </c>
      <c r="I27" s="8" t="s">
        <v>85</v>
      </c>
      <c r="J27" s="19" t="s">
        <v>85</v>
      </c>
      <c r="K27" s="21" t="s">
        <v>85</v>
      </c>
      <c r="L27" s="19" t="s">
        <v>85</v>
      </c>
      <c r="M27" s="21" t="s">
        <v>85</v>
      </c>
      <c r="N27" s="52"/>
      <c r="O27" s="52">
        <f t="shared" si="13"/>
        <v>1</v>
      </c>
      <c r="P27" s="52">
        <f t="shared" si="0"/>
        <v>1</v>
      </c>
      <c r="Q27" s="52">
        <f t="shared" si="1"/>
        <v>1</v>
      </c>
      <c r="R27" s="52">
        <f t="shared" si="2"/>
        <v>1</v>
      </c>
      <c r="S27" s="52">
        <f t="shared" si="3"/>
        <v>0</v>
      </c>
      <c r="T27" s="52">
        <f t="shared" si="4"/>
        <v>0</v>
      </c>
      <c r="U27" s="52">
        <f t="shared" si="5"/>
        <v>0</v>
      </c>
      <c r="V27" s="52">
        <f t="shared" si="6"/>
        <v>0</v>
      </c>
      <c r="W27" s="52">
        <f t="shared" si="7"/>
        <v>0</v>
      </c>
      <c r="X27" s="52">
        <f t="shared" si="8"/>
        <v>0</v>
      </c>
      <c r="Y27" s="52"/>
      <c r="Z27" s="56" t="str">
        <f t="shared" si="9"/>
        <v>11</v>
      </c>
      <c r="AA27" s="56" t="str">
        <f t="shared" si="10"/>
        <v>1100</v>
      </c>
      <c r="AB27" s="56" t="str">
        <f t="shared" si="11"/>
        <v>0000</v>
      </c>
      <c r="AC27" s="57" t="str">
        <f t="shared" si="12"/>
        <v>3C0</v>
      </c>
      <c r="AD27" s="51" t="s">
        <v>141</v>
      </c>
    </row>
    <row r="28" spans="1:30" ht="12.75" customHeight="1" x14ac:dyDescent="0.15">
      <c r="C28" s="42"/>
      <c r="D28" s="8"/>
      <c r="E28" s="21"/>
      <c r="F28" s="8"/>
      <c r="G28" s="8"/>
      <c r="H28" s="19"/>
      <c r="I28" s="8"/>
      <c r="J28" s="19"/>
      <c r="K28" s="21"/>
      <c r="L28" s="19"/>
      <c r="M28" s="21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42"/>
    </row>
    <row r="29" spans="1:30" x14ac:dyDescent="0.15">
      <c r="C29" s="42" t="s">
        <v>54</v>
      </c>
      <c r="D29" s="8" t="s">
        <v>67</v>
      </c>
      <c r="E29" s="21" t="s">
        <v>67</v>
      </c>
      <c r="F29" s="8" t="s">
        <v>67</v>
      </c>
      <c r="G29" s="8" t="s">
        <v>67</v>
      </c>
      <c r="H29" s="19" t="s">
        <v>67</v>
      </c>
      <c r="I29" s="8" t="s">
        <v>67</v>
      </c>
      <c r="J29" s="19" t="s">
        <v>67</v>
      </c>
      <c r="K29" s="21" t="s">
        <v>67</v>
      </c>
      <c r="L29" s="19" t="s">
        <v>67</v>
      </c>
      <c r="M29" s="21" t="s">
        <v>67</v>
      </c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42" t="s">
        <v>68</v>
      </c>
    </row>
    <row r="30" spans="1:30" x14ac:dyDescent="0.15">
      <c r="C30" s="42" t="s">
        <v>55</v>
      </c>
      <c r="D30" s="8" t="s">
        <v>64</v>
      </c>
      <c r="E30" s="21" t="s">
        <v>64</v>
      </c>
      <c r="F30" s="8" t="s">
        <v>64</v>
      </c>
      <c r="G30" s="8" t="s">
        <v>64</v>
      </c>
      <c r="H30" s="19" t="s">
        <v>64</v>
      </c>
      <c r="I30" s="8" t="s">
        <v>64</v>
      </c>
      <c r="J30" s="19" t="s">
        <v>64</v>
      </c>
      <c r="K30" s="21" t="s">
        <v>64</v>
      </c>
      <c r="L30" s="19" t="s">
        <v>64</v>
      </c>
      <c r="M30" s="21" t="s">
        <v>64</v>
      </c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42" t="s">
        <v>82</v>
      </c>
    </row>
    <row r="31" spans="1:30" x14ac:dyDescent="0.15">
      <c r="C31" s="42" t="s">
        <v>75</v>
      </c>
      <c r="D31" s="86" t="s">
        <v>80</v>
      </c>
      <c r="E31" s="85"/>
      <c r="F31" s="86" t="s">
        <v>79</v>
      </c>
      <c r="G31" s="86"/>
      <c r="H31" s="84" t="s">
        <v>78</v>
      </c>
      <c r="I31" s="86"/>
      <c r="J31" s="84" t="s">
        <v>77</v>
      </c>
      <c r="K31" s="85"/>
      <c r="L31" s="82" t="s">
        <v>76</v>
      </c>
      <c r="M31" s="8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42" t="s">
        <v>146</v>
      </c>
    </row>
    <row r="32" spans="1:30" x14ac:dyDescent="0.15">
      <c r="A32" s="1" t="s">
        <v>73</v>
      </c>
      <c r="C32" s="42" t="s">
        <v>56</v>
      </c>
      <c r="D32" s="8" t="s">
        <v>67</v>
      </c>
      <c r="E32" s="21" t="s">
        <v>67</v>
      </c>
      <c r="F32" s="8" t="s">
        <v>67</v>
      </c>
      <c r="G32" s="8" t="s">
        <v>67</v>
      </c>
      <c r="H32" s="19" t="s">
        <v>67</v>
      </c>
      <c r="I32" s="8" t="s">
        <v>67</v>
      </c>
      <c r="J32" s="19" t="s">
        <v>67</v>
      </c>
      <c r="K32" s="21" t="s">
        <v>67</v>
      </c>
      <c r="L32" s="19" t="s">
        <v>67</v>
      </c>
      <c r="M32" s="21" t="s">
        <v>67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42" t="s">
        <v>68</v>
      </c>
    </row>
    <row r="33" spans="1:30" x14ac:dyDescent="0.15">
      <c r="A33" s="1" t="s">
        <v>74</v>
      </c>
      <c r="C33" s="42" t="s">
        <v>57</v>
      </c>
      <c r="D33" s="8" t="s">
        <v>67</v>
      </c>
      <c r="E33" s="21" t="s">
        <v>67</v>
      </c>
      <c r="F33" s="8" t="s">
        <v>67</v>
      </c>
      <c r="G33" s="8" t="s">
        <v>67</v>
      </c>
      <c r="H33" s="19" t="s">
        <v>67</v>
      </c>
      <c r="I33" s="8" t="s">
        <v>67</v>
      </c>
      <c r="J33" s="19" t="s">
        <v>67</v>
      </c>
      <c r="K33" s="21" t="s">
        <v>67</v>
      </c>
      <c r="L33" s="19" t="s">
        <v>67</v>
      </c>
      <c r="M33" s="21" t="s">
        <v>67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42" t="s">
        <v>68</v>
      </c>
    </row>
    <row r="34" spans="1:30" x14ac:dyDescent="0.15">
      <c r="C34" s="42"/>
      <c r="D34" s="8"/>
      <c r="E34" s="21"/>
      <c r="F34" s="8"/>
      <c r="G34" s="8"/>
      <c r="H34" s="19"/>
      <c r="I34" s="8"/>
      <c r="J34" s="19"/>
      <c r="K34" s="21"/>
      <c r="L34" s="19"/>
      <c r="M34" s="21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42"/>
    </row>
    <row r="35" spans="1:30" ht="84" x14ac:dyDescent="0.15">
      <c r="C35" s="58" t="s">
        <v>87</v>
      </c>
      <c r="D35" s="38">
        <v>14</v>
      </c>
      <c r="E35" s="36">
        <v>21</v>
      </c>
      <c r="F35" s="38">
        <v>14</v>
      </c>
      <c r="G35" s="37">
        <v>21</v>
      </c>
      <c r="H35" s="35">
        <v>11</v>
      </c>
      <c r="I35" s="37">
        <v>17</v>
      </c>
      <c r="J35" s="35">
        <v>1</v>
      </c>
      <c r="K35" s="36">
        <v>8</v>
      </c>
      <c r="L35" s="35">
        <v>0</v>
      </c>
      <c r="M35" s="36">
        <v>7</v>
      </c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80" t="s">
        <v>159</v>
      </c>
    </row>
    <row r="36" spans="1:30" x14ac:dyDescent="0.15">
      <c r="C36" s="42" t="s">
        <v>147</v>
      </c>
      <c r="D36" s="8"/>
      <c r="E36" s="21">
        <v>8</v>
      </c>
      <c r="F36" s="8"/>
      <c r="G36" s="8">
        <v>8</v>
      </c>
      <c r="H36" s="19"/>
      <c r="I36" s="8">
        <v>8</v>
      </c>
      <c r="J36" s="19"/>
      <c r="K36" s="21">
        <v>7</v>
      </c>
      <c r="L36" s="19"/>
      <c r="M36" s="21">
        <v>7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42"/>
    </row>
    <row r="37" spans="1:30" x14ac:dyDescent="0.15">
      <c r="C37" s="42" t="s">
        <v>158</v>
      </c>
      <c r="D37" s="8">
        <v>3</v>
      </c>
      <c r="E37" s="21">
        <v>4</v>
      </c>
      <c r="F37" s="8">
        <v>3</v>
      </c>
      <c r="G37" s="3">
        <v>4</v>
      </c>
      <c r="H37" s="19"/>
      <c r="I37" s="8"/>
      <c r="J37" s="19"/>
      <c r="K37" s="21"/>
      <c r="L37" s="19"/>
      <c r="M37" s="21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42"/>
    </row>
    <row r="38" spans="1:30" x14ac:dyDescent="0.15">
      <c r="C38" s="42"/>
      <c r="D38" s="8"/>
      <c r="E38" s="21"/>
      <c r="F38" s="8"/>
      <c r="G38" s="8"/>
      <c r="H38" s="19"/>
      <c r="I38" s="8"/>
      <c r="J38" s="19"/>
      <c r="K38" s="21"/>
      <c r="L38" s="19"/>
      <c r="M38" s="21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42"/>
    </row>
    <row r="39" spans="1:30" x14ac:dyDescent="0.15">
      <c r="C39" s="45"/>
      <c r="D39" s="2"/>
      <c r="E39" s="23"/>
      <c r="F39" s="2"/>
      <c r="G39" s="2"/>
      <c r="H39" s="22"/>
      <c r="I39" s="2"/>
      <c r="J39" s="22"/>
      <c r="K39" s="23"/>
      <c r="L39" s="22"/>
      <c r="M39" s="23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45"/>
    </row>
    <row r="41" spans="1:30" x14ac:dyDescent="0.15">
      <c r="O41" s="7" t="s">
        <v>150</v>
      </c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</sheetData>
  <mergeCells count="5">
    <mergeCell ref="L31:M31"/>
    <mergeCell ref="J31:K31"/>
    <mergeCell ref="H31:I31"/>
    <mergeCell ref="F31:G31"/>
    <mergeCell ref="D31:E31"/>
  </mergeCells>
  <phoneticPr fontId="1"/>
  <pageMargins left="0.7" right="0.7" top="0.75" bottom="0.75" header="0.3" footer="0.3"/>
  <ignoredErrors>
    <ignoredError sqref="A2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I29" sqref="I29"/>
    </sheetView>
  </sheetViews>
  <sheetFormatPr defaultRowHeight="13.5" x14ac:dyDescent="0.15"/>
  <cols>
    <col min="1" max="1" width="6.375" customWidth="1"/>
    <col min="2" max="2" width="28.25" customWidth="1"/>
    <col min="3" max="3" width="9.875" customWidth="1"/>
    <col min="4" max="4" width="11.25" customWidth="1"/>
    <col min="5" max="5" width="10.25" customWidth="1"/>
    <col min="6" max="6" width="9.875" customWidth="1"/>
    <col min="7" max="7" width="9.75" customWidth="1"/>
    <col min="8" max="8" width="5.875" customWidth="1"/>
    <col min="9" max="9" width="37.75" customWidth="1"/>
  </cols>
  <sheetData>
    <row r="1" spans="1:9" s="2" customFormat="1" x14ac:dyDescent="0.15">
      <c r="A1" s="6" t="s">
        <v>89</v>
      </c>
      <c r="B1" s="6" t="s">
        <v>92</v>
      </c>
      <c r="C1" s="6" t="s">
        <v>112</v>
      </c>
      <c r="D1" s="6" t="s">
        <v>113</v>
      </c>
      <c r="E1" s="6" t="s">
        <v>111</v>
      </c>
      <c r="F1" s="6" t="s">
        <v>110</v>
      </c>
      <c r="G1" s="6" t="s">
        <v>109</v>
      </c>
      <c r="I1" s="6" t="s">
        <v>144</v>
      </c>
    </row>
    <row r="2" spans="1:9" s="8" customFormat="1" x14ac:dyDescent="0.15">
      <c r="A2" s="9">
        <v>23</v>
      </c>
      <c r="B2" s="9" t="s">
        <v>121</v>
      </c>
      <c r="C2">
        <v>0</v>
      </c>
      <c r="D2">
        <v>0</v>
      </c>
      <c r="E2">
        <v>0</v>
      </c>
      <c r="F2">
        <v>0</v>
      </c>
      <c r="G2">
        <v>0</v>
      </c>
    </row>
    <row r="3" spans="1:9" s="8" customFormat="1" x14ac:dyDescent="0.15">
      <c r="A3" s="9">
        <v>22</v>
      </c>
      <c r="B3" s="9" t="s">
        <v>136</v>
      </c>
      <c r="C3">
        <v>1</v>
      </c>
      <c r="D3">
        <v>1</v>
      </c>
      <c r="E3">
        <v>0</v>
      </c>
      <c r="F3">
        <v>0</v>
      </c>
      <c r="G3">
        <v>0</v>
      </c>
    </row>
    <row r="4" spans="1:9" s="8" customFormat="1" x14ac:dyDescent="0.15">
      <c r="A4" s="9">
        <v>21</v>
      </c>
      <c r="B4" s="9" t="s">
        <v>135</v>
      </c>
      <c r="C4">
        <v>0</v>
      </c>
      <c r="D4">
        <v>0</v>
      </c>
      <c r="E4">
        <v>0</v>
      </c>
      <c r="F4">
        <v>0</v>
      </c>
      <c r="G4">
        <v>0</v>
      </c>
    </row>
    <row r="5" spans="1:9" s="2" customFormat="1" x14ac:dyDescent="0.15">
      <c r="A5" s="10">
        <v>20</v>
      </c>
      <c r="B5" s="10" t="s">
        <v>134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9" x14ac:dyDescent="0.15">
      <c r="A6">
        <v>19</v>
      </c>
      <c r="B6" t="s">
        <v>133</v>
      </c>
      <c r="C6">
        <v>0</v>
      </c>
      <c r="D6">
        <v>0</v>
      </c>
      <c r="E6">
        <v>0</v>
      </c>
      <c r="F6">
        <v>0</v>
      </c>
      <c r="G6">
        <v>0</v>
      </c>
    </row>
    <row r="7" spans="1:9" x14ac:dyDescent="0.15">
      <c r="A7">
        <v>18</v>
      </c>
      <c r="B7" t="s">
        <v>119</v>
      </c>
      <c r="C7">
        <v>0</v>
      </c>
      <c r="D7">
        <v>0</v>
      </c>
      <c r="E7">
        <v>1</v>
      </c>
      <c r="F7">
        <v>0</v>
      </c>
      <c r="G7">
        <v>0</v>
      </c>
    </row>
    <row r="8" spans="1:9" x14ac:dyDescent="0.15">
      <c r="A8">
        <v>17</v>
      </c>
      <c r="B8" t="s">
        <v>90</v>
      </c>
      <c r="C8">
        <v>0</v>
      </c>
      <c r="D8">
        <v>0</v>
      </c>
      <c r="E8">
        <v>0</v>
      </c>
      <c r="F8">
        <v>1</v>
      </c>
      <c r="G8">
        <v>0</v>
      </c>
    </row>
    <row r="9" spans="1:9" s="2" customFormat="1" x14ac:dyDescent="0.15">
      <c r="A9" s="2">
        <v>16</v>
      </c>
      <c r="B9" s="2" t="s">
        <v>91</v>
      </c>
      <c r="C9" s="2">
        <v>1</v>
      </c>
      <c r="D9" s="2">
        <v>1</v>
      </c>
      <c r="E9" s="2">
        <v>1</v>
      </c>
      <c r="F9" s="2">
        <v>1</v>
      </c>
      <c r="G9" s="2">
        <v>1</v>
      </c>
    </row>
    <row r="10" spans="1:9" x14ac:dyDescent="0.15">
      <c r="A10">
        <v>15</v>
      </c>
      <c r="B10" t="s">
        <v>93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</row>
    <row r="11" spans="1:9" x14ac:dyDescent="0.15">
      <c r="A11">
        <v>14</v>
      </c>
      <c r="B11" t="s">
        <v>94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</row>
    <row r="12" spans="1:9" x14ac:dyDescent="0.15">
      <c r="A12">
        <v>13</v>
      </c>
      <c r="B12" t="s">
        <v>104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</row>
    <row r="13" spans="1:9" s="2" customFormat="1" x14ac:dyDescent="0.15">
      <c r="A13" s="2">
        <v>12</v>
      </c>
      <c r="B13" s="2" t="s">
        <v>95</v>
      </c>
      <c r="C13" s="2">
        <v>1</v>
      </c>
      <c r="D13" s="2">
        <v>1</v>
      </c>
      <c r="E13" s="2">
        <v>1</v>
      </c>
      <c r="F13" s="2">
        <v>1</v>
      </c>
      <c r="G13" s="2">
        <v>1</v>
      </c>
    </row>
    <row r="14" spans="1:9" x14ac:dyDescent="0.15">
      <c r="A14">
        <v>11</v>
      </c>
      <c r="B14" t="s">
        <v>96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</row>
    <row r="15" spans="1:9" x14ac:dyDescent="0.15">
      <c r="A15">
        <v>10</v>
      </c>
      <c r="B15" t="s">
        <v>97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</row>
    <row r="16" spans="1:9" x14ac:dyDescent="0.15">
      <c r="A16">
        <v>9</v>
      </c>
      <c r="B16" t="s">
        <v>98</v>
      </c>
      <c r="C16" s="3">
        <v>1</v>
      </c>
      <c r="D16" s="3">
        <v>1</v>
      </c>
      <c r="E16" s="3">
        <v>1</v>
      </c>
      <c r="F16" s="3">
        <v>1</v>
      </c>
      <c r="G16" s="3">
        <v>0</v>
      </c>
    </row>
    <row r="17" spans="1:7" s="2" customFormat="1" x14ac:dyDescent="0.15">
      <c r="A17" s="2">
        <v>8</v>
      </c>
      <c r="B17" s="2" t="s">
        <v>99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</row>
    <row r="18" spans="1:7" x14ac:dyDescent="0.15">
      <c r="A18">
        <v>7</v>
      </c>
      <c r="B18" t="s">
        <v>100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</row>
    <row r="19" spans="1:7" x14ac:dyDescent="0.15">
      <c r="A19">
        <v>6</v>
      </c>
      <c r="B19" t="s">
        <v>101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</row>
    <row r="20" spans="1:7" x14ac:dyDescent="0.15">
      <c r="A20">
        <v>5</v>
      </c>
      <c r="B20" t="s">
        <v>102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</row>
    <row r="21" spans="1:7" s="2" customFormat="1" x14ac:dyDescent="0.15">
      <c r="A21" s="2">
        <v>4</v>
      </c>
      <c r="B21" s="2" t="s">
        <v>103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</row>
    <row r="22" spans="1:7" x14ac:dyDescent="0.15">
      <c r="A22">
        <v>3</v>
      </c>
      <c r="B22" t="s">
        <v>105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</row>
    <row r="23" spans="1:7" x14ac:dyDescent="0.15">
      <c r="A23">
        <v>2</v>
      </c>
      <c r="B23" t="s">
        <v>106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</row>
    <row r="24" spans="1:7" x14ac:dyDescent="0.15">
      <c r="A24">
        <v>1</v>
      </c>
      <c r="B24" t="s">
        <v>107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</row>
    <row r="25" spans="1:7" s="2" customFormat="1" x14ac:dyDescent="0.15">
      <c r="A25" s="2">
        <v>0</v>
      </c>
      <c r="B25" s="2" t="s">
        <v>108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7" spans="1:7" x14ac:dyDescent="0.15">
      <c r="B27" s="7" t="s">
        <v>137</v>
      </c>
      <c r="C27" s="7" t="str">
        <f>C2&amp;C3&amp;C4&amp;C5</f>
        <v>0100</v>
      </c>
      <c r="D27" s="7" t="str">
        <f>D2&amp;D3&amp;D4&amp;D5</f>
        <v>0100</v>
      </c>
      <c r="E27" s="7" t="str">
        <f>E2&amp;E3&amp;E4&amp;E5</f>
        <v>0000</v>
      </c>
      <c r="F27" s="7" t="str">
        <f>F2&amp;F3&amp;F4&amp;F5</f>
        <v>0000</v>
      </c>
      <c r="G27" s="7" t="str">
        <f>G2&amp;G3&amp;G4&amp;G5</f>
        <v>0000</v>
      </c>
    </row>
    <row r="28" spans="1:7" x14ac:dyDescent="0.15">
      <c r="B28" s="7" t="s">
        <v>114</v>
      </c>
      <c r="C28" s="7" t="str">
        <f>C6&amp;C7&amp;C8&amp;C9</f>
        <v>0001</v>
      </c>
      <c r="D28" s="7" t="str">
        <f>D6&amp;D7&amp;D8&amp;D9</f>
        <v>0001</v>
      </c>
      <c r="E28" s="7" t="str">
        <f>E6&amp;E7&amp;E8&amp;E9</f>
        <v>0101</v>
      </c>
      <c r="F28" s="7" t="str">
        <f>F6&amp;F7&amp;F8&amp;F9</f>
        <v>0011</v>
      </c>
      <c r="G28" s="7" t="str">
        <f>G6&amp;G7&amp;G8&amp;G9</f>
        <v>0001</v>
      </c>
    </row>
    <row r="29" spans="1:7" x14ac:dyDescent="0.15">
      <c r="B29" s="7" t="s">
        <v>115</v>
      </c>
      <c r="C29" s="7" t="str">
        <f>C10&amp;C11&amp;C12&amp;C13</f>
        <v>0111</v>
      </c>
      <c r="D29" s="7" t="str">
        <f>D10&amp;D11&amp;D12&amp;D13</f>
        <v>0111</v>
      </c>
      <c r="E29" s="7" t="str">
        <f>E10&amp;E11&amp;E12&amp;E13</f>
        <v>0111</v>
      </c>
      <c r="F29" s="7" t="str">
        <f>F10&amp;F11&amp;F12&amp;F13</f>
        <v>0111</v>
      </c>
      <c r="G29" s="7" t="str">
        <f>G10&amp;G11&amp;G12&amp;G13</f>
        <v>0111</v>
      </c>
    </row>
    <row r="30" spans="1:7" x14ac:dyDescent="0.15">
      <c r="B30" s="7" t="s">
        <v>116</v>
      </c>
      <c r="C30" s="7" t="str">
        <f>C14&amp;C15&amp;C16&amp;C17</f>
        <v>0011</v>
      </c>
      <c r="D30" s="7" t="str">
        <f>D14&amp;D15&amp;D16&amp;D17</f>
        <v>0011</v>
      </c>
      <c r="E30" s="7" t="str">
        <f>E14&amp;E15&amp;E16&amp;E17</f>
        <v>0011</v>
      </c>
      <c r="F30" s="7" t="str">
        <f>F14&amp;F15&amp;F16&amp;F17</f>
        <v>0011</v>
      </c>
      <c r="G30" s="7" t="str">
        <f>G14&amp;G15&amp;G16&amp;G17</f>
        <v>0001</v>
      </c>
    </row>
    <row r="31" spans="1:7" x14ac:dyDescent="0.15">
      <c r="B31" s="7" t="s">
        <v>117</v>
      </c>
      <c r="C31" s="7" t="str">
        <f>C18&amp;C19&amp;C20&amp;C21</f>
        <v>1111</v>
      </c>
      <c r="D31" s="7" t="str">
        <f>D18&amp;D19&amp;D20&amp;D21</f>
        <v>1111</v>
      </c>
      <c r="E31" s="7" t="str">
        <f>E18&amp;E19&amp;E20&amp;E21</f>
        <v>1111</v>
      </c>
      <c r="F31" s="7" t="str">
        <f>F18&amp;F19&amp;F20&amp;F21</f>
        <v>1111</v>
      </c>
      <c r="G31" s="7" t="str">
        <f>G18&amp;G19&amp;G20&amp;G21</f>
        <v>1111</v>
      </c>
    </row>
    <row r="32" spans="1:7" x14ac:dyDescent="0.15">
      <c r="B32" s="7" t="s">
        <v>118</v>
      </c>
      <c r="C32" s="7" t="str">
        <f>C22&amp;C23&amp;C24&amp;C25</f>
        <v>1110</v>
      </c>
      <c r="D32" s="7" t="str">
        <f>D22&amp;D23&amp;D24&amp;D25</f>
        <v>1110</v>
      </c>
      <c r="E32" s="7" t="str">
        <f>E22&amp;E23&amp;E24&amp;E25</f>
        <v>1110</v>
      </c>
      <c r="F32" s="7" t="str">
        <f>F22&amp;F23&amp;F24&amp;F25</f>
        <v>1110</v>
      </c>
      <c r="G32" s="7" t="str">
        <f>G22&amp;G23&amp;G24&amp;G25</f>
        <v>1110</v>
      </c>
    </row>
    <row r="34" spans="2:8" x14ac:dyDescent="0.15">
      <c r="B34" t="s">
        <v>120</v>
      </c>
      <c r="C34" s="5" t="str">
        <f>BIN2HEX(C27,1)&amp;BIN2HEX(C28,1)&amp;BIN2HEX(C29,1)&amp;BIN2HEX(C30,1)&amp;BIN2HEX(C31,1)&amp;BIN2HEX(C32,1)</f>
        <v>4173FE</v>
      </c>
      <c r="D34" s="5" t="str">
        <f>BIN2HEX(D27,1)&amp;BIN2HEX(D28,1)&amp;BIN2HEX(D29,1)&amp;BIN2HEX(D30,1)&amp;BIN2HEX(D31,1)&amp;BIN2HEX(D32,1)</f>
        <v>4173FE</v>
      </c>
      <c r="E34" s="5" t="str">
        <f>BIN2HEX(E27,1)&amp;BIN2HEX(E28,1)&amp;BIN2HEX(E29,1)&amp;BIN2HEX(E30,1)&amp;BIN2HEX(E31,1)&amp;BIN2HEX(E32,1)</f>
        <v>0573FE</v>
      </c>
      <c r="F34" s="5" t="str">
        <f>BIN2HEX(F27,1)&amp;BIN2HEX(F28,1)&amp;BIN2HEX(F29,1)&amp;BIN2HEX(F30,1)&amp;BIN2HEX(F31,1)&amp;BIN2HEX(F32,1)</f>
        <v>0373FE</v>
      </c>
      <c r="G34" s="5" t="str">
        <f>BIN2HEX(G27,1)&amp;BIN2HEX(G28,1)&amp;BIN2HEX(G29,1)&amp;BIN2HEX(G30,1)&amp;BIN2HEX(G31,1)&amp;BIN2HEX(G32,1)</f>
        <v>0171FE</v>
      </c>
    </row>
    <row r="35" spans="2:8" x14ac:dyDescent="0.15">
      <c r="C35" t="s">
        <v>140</v>
      </c>
      <c r="D35" t="s">
        <v>140</v>
      </c>
      <c r="H35" t="s">
        <v>132</v>
      </c>
    </row>
    <row r="38" spans="2:8" x14ac:dyDescent="0.15">
      <c r="B38" t="s">
        <v>139</v>
      </c>
      <c r="C38" t="s">
        <v>138</v>
      </c>
    </row>
    <row r="39" spans="2:8" x14ac:dyDescent="0.15">
      <c r="C39" t="s">
        <v>145</v>
      </c>
    </row>
  </sheetData>
  <phoneticPr fontId="1"/>
  <conditionalFormatting sqref="C2:G25">
    <cfRule type="cellIs" dxfId="0" priority="2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Firmware</vt:lpstr>
      <vt:lpstr>シーケンス</vt:lpstr>
      <vt:lpstr>コンフィグ</vt:lpstr>
      <vt:lpstr>CAL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2013-09-13T00:12:46Z</dcterms:modified>
</cp:coreProperties>
</file>